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4" activeTab="1"/>
  </bookViews>
  <sheets>
    <sheet name="个人（3人）" sheetId="9" r:id="rId1"/>
    <sheet name="小微企业（3户）" sheetId="10" r:id="rId2"/>
    <sheet name="邮储个人1人" sheetId="23" r:id="rId3"/>
    <sheet name="邮储小微2户" sheetId="24" r:id="rId4"/>
    <sheet name="农商行个人2人" sheetId="21" r:id="rId5"/>
    <sheet name="农商行小微企业9户" sheetId="22" r:id="rId6"/>
  </sheets>
  <definedNames>
    <definedName name="_xlnm._FilterDatabase" localSheetId="0" hidden="1">'个人（3人）'!$A$3:$V$8</definedName>
    <definedName name="_xlnm._FilterDatabase" localSheetId="1" hidden="1">'小微企业（3户）'!$A$3:$W$9</definedName>
    <definedName name="_xlnm._FilterDatabase" localSheetId="4" hidden="1">农商行个人2人!$A$3:$U$6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<sst xmlns="http://schemas.openxmlformats.org/spreadsheetml/2006/main" count="331" uniqueCount="174">
  <si>
    <t>清江浦区2025年第四批个人富民创业担保贷款贴息放发表</t>
  </si>
  <si>
    <t>序号</t>
  </si>
  <si>
    <t>姓名</t>
  </si>
  <si>
    <t>性别</t>
  </si>
  <si>
    <t>实体名称</t>
  </si>
  <si>
    <t>带动人员</t>
  </si>
  <si>
    <t>申请贷款金额</t>
  </si>
  <si>
    <t>放款额度（万元）</t>
  </si>
  <si>
    <t>执行利率</t>
  </si>
  <si>
    <t>LPR</t>
  </si>
  <si>
    <t>人员性质</t>
  </si>
  <si>
    <t>合作银行</t>
  </si>
  <si>
    <t>贷款时间</t>
  </si>
  <si>
    <t>还款时间</t>
  </si>
  <si>
    <t>利息
总额</t>
  </si>
  <si>
    <t>贴息
标准</t>
  </si>
  <si>
    <t>测算
过程</t>
  </si>
  <si>
    <t>贴息
金额</t>
  </si>
  <si>
    <t>资金来源</t>
  </si>
  <si>
    <t>备   注</t>
  </si>
  <si>
    <t>李永健</t>
  </si>
  <si>
    <r>
      <rPr>
        <sz val="10"/>
        <rFont val="宋体"/>
        <charset val="134"/>
      </rPr>
      <t>男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性</t>
    </r>
  </si>
  <si>
    <t>清江浦区家全家庭农场</t>
  </si>
  <si>
    <t>农民</t>
  </si>
  <si>
    <t>农业银行</t>
  </si>
  <si>
    <t>一半</t>
  </si>
  <si>
    <t>2394/2</t>
  </si>
  <si>
    <t>省</t>
  </si>
  <si>
    <t>第一次</t>
  </si>
  <si>
    <t>付松杰</t>
  </si>
  <si>
    <t>男性</t>
  </si>
  <si>
    <t>清江浦区松杰盲人推拿馆</t>
  </si>
  <si>
    <t>15万*1.5%</t>
  </si>
  <si>
    <t>中央、省</t>
  </si>
  <si>
    <t>谢成跃</t>
  </si>
  <si>
    <t>清江浦区谢成跃家庭农场</t>
  </si>
  <si>
    <t>5809.80/2</t>
  </si>
  <si>
    <t>第二次</t>
  </si>
  <si>
    <t>合计</t>
  </si>
  <si>
    <t>清江浦区2025年第四批小微企业富民创业担保贷款贴息发放表</t>
  </si>
  <si>
    <t>利息总额（元）</t>
  </si>
  <si>
    <t>贴息标准%</t>
  </si>
  <si>
    <t>测算</t>
  </si>
  <si>
    <t>贴息金额（元）</t>
  </si>
  <si>
    <t>备  注</t>
  </si>
  <si>
    <t>杨萍</t>
  </si>
  <si>
    <t>女</t>
  </si>
  <si>
    <t>江苏金益工程安装有限公司</t>
  </si>
  <si>
    <t>28</t>
  </si>
  <si>
    <t>106166.69/2</t>
  </si>
  <si>
    <t>中央、省级</t>
  </si>
  <si>
    <t>第三次</t>
  </si>
  <si>
    <t>朱华平</t>
  </si>
  <si>
    <t>男</t>
  </si>
  <si>
    <t>淮安市镕华旧机动车鉴定评估有限公司</t>
  </si>
  <si>
    <t>8</t>
  </si>
  <si>
    <t>82604.15/2</t>
  </si>
  <si>
    <t>刘静波</t>
  </si>
  <si>
    <t>淮安三羊洗涤有限公司</t>
  </si>
  <si>
    <t>13</t>
  </si>
  <si>
    <t>235万*1.33%/360*159</t>
  </si>
  <si>
    <t>淮安市区富民创业担保贷款财政贴息明细表</t>
  </si>
  <si>
    <t>填报单位：邮储银行</t>
  </si>
  <si>
    <t>时间：</t>
  </si>
  <si>
    <t>2025年12月</t>
  </si>
  <si>
    <t>资格认定单位</t>
  </si>
  <si>
    <t>人员类别</t>
  </si>
  <si>
    <t>借款对象</t>
  </si>
  <si>
    <t>推荐金额</t>
  </si>
  <si>
    <t>贷款金额</t>
  </si>
  <si>
    <t>合同号</t>
  </si>
  <si>
    <t>放款时间</t>
  </si>
  <si>
    <t>上浮利率</t>
  </si>
  <si>
    <t>利息总额</t>
  </si>
  <si>
    <t>贴息标准</t>
  </si>
  <si>
    <t>测算过程</t>
  </si>
  <si>
    <t>申请贴息金额</t>
  </si>
  <si>
    <t>备注说明</t>
  </si>
  <si>
    <t>清江浦区</t>
  </si>
  <si>
    <t>其他</t>
  </si>
  <si>
    <t>徐静</t>
  </si>
  <si>
    <t>清江浦区大静食品厂</t>
  </si>
  <si>
    <t>150000</t>
  </si>
  <si>
    <t>32013751223086128488</t>
  </si>
  <si>
    <t>2023.8.25</t>
  </si>
  <si>
    <t>2024.8.25</t>
  </si>
  <si>
    <t>6693.3</t>
  </si>
  <si>
    <t>150000*2.5%/2</t>
  </si>
  <si>
    <t>淮安市区富民创业担保贷款财政贴息明细表（邮储银行企业）</t>
  </si>
  <si>
    <t>填报单位：淮安市分行</t>
  </si>
  <si>
    <t>推荐金额(元)</t>
  </si>
  <si>
    <t>货款金额</t>
  </si>
  <si>
    <t>银行网点</t>
  </si>
  <si>
    <t>中央</t>
  </si>
  <si>
    <t>清浦区</t>
  </si>
  <si>
    <t>小微企业</t>
  </si>
  <si>
    <t>淮安市福尔特进出口贸易有限公司</t>
  </si>
  <si>
    <t>高萍</t>
  </si>
  <si>
    <t>0132024792240911417008</t>
  </si>
  <si>
    <t>清江浦区支行</t>
  </si>
  <si>
    <t>2024.09.13</t>
  </si>
  <si>
    <t>2025.09.10</t>
  </si>
  <si>
    <t>1BP</t>
  </si>
  <si>
    <t>部份贴息</t>
  </si>
  <si>
    <t>81473.94/2</t>
  </si>
  <si>
    <t>省级、中央</t>
  </si>
  <si>
    <t>淮安市广源安装工程有限公司</t>
  </si>
  <si>
    <t>周一刚</t>
  </si>
  <si>
    <t>0132024792240822411158</t>
  </si>
  <si>
    <t>2024.09.19</t>
  </si>
  <si>
    <t>2025.09.12</t>
  </si>
  <si>
    <t>3BP</t>
  </si>
  <si>
    <t>100836.69/2</t>
  </si>
  <si>
    <t>合    计</t>
  </si>
  <si>
    <t>淮安市清江浦区富民创业担保贷款财政贴息明细表（农商行）</t>
  </si>
  <si>
    <t>填报单位：江苏淮安农村商业银行股份有限公司</t>
  </si>
  <si>
    <t>时间：2025年12月</t>
  </si>
  <si>
    <t>申请贴息
金额</t>
  </si>
  <si>
    <t>资金
来源</t>
  </si>
  <si>
    <t>客户
经理</t>
  </si>
  <si>
    <t>夏继成</t>
  </si>
  <si>
    <t>清江浦区合富烤全羊店（个体工商户）</t>
  </si>
  <si>
    <t>3208010534014438102677</t>
  </si>
  <si>
    <t>6561.29/2</t>
  </si>
  <si>
    <t>省级</t>
  </si>
  <si>
    <t>左超</t>
  </si>
  <si>
    <t>复原转业退役军人</t>
  </si>
  <si>
    <t>陈冠宏</t>
  </si>
  <si>
    <t>清江浦区翔跃潮鞋工作室（个体工商户）</t>
  </si>
  <si>
    <t>3208010564014444930011</t>
  </si>
  <si>
    <t>3810.56/2</t>
  </si>
  <si>
    <t>张振</t>
  </si>
  <si>
    <t>淮安市清江浦区富民创业担保贷款财政贴息明细表（淮安农商行）</t>
  </si>
  <si>
    <t>江苏淮安农村商业银行股份有限公司</t>
  </si>
  <si>
    <t>江苏中励达建设有限公司</t>
  </si>
  <si>
    <t>李刚</t>
  </si>
  <si>
    <t>3208280254014442553222</t>
  </si>
  <si>
    <t>淮安政务中心支行</t>
  </si>
  <si>
    <t>37102.76/2</t>
  </si>
  <si>
    <t>江苏康峰建设工程有限公司</t>
  </si>
  <si>
    <t>孙娟</t>
  </si>
  <si>
    <t>3208280254014442298444</t>
  </si>
  <si>
    <t>98235/2</t>
  </si>
  <si>
    <t>淮安爱读图书有限公司</t>
  </si>
  <si>
    <t>许志轩</t>
  </si>
  <si>
    <t>3208280394014443837422</t>
  </si>
  <si>
    <t>淮安富康支行</t>
  </si>
  <si>
    <t>116783.31/2</t>
  </si>
  <si>
    <t>淮安忠信包装材料股份有限公司</t>
  </si>
  <si>
    <t>笪佐武</t>
  </si>
  <si>
    <t>3208010504014449034200</t>
  </si>
  <si>
    <t>淮安清江浦支行</t>
  </si>
  <si>
    <t>119816.69/2</t>
  </si>
  <si>
    <t>淮安市喜之悦餐饮管理有限公司</t>
  </si>
  <si>
    <t>王旭</t>
  </si>
  <si>
    <t>3208280254014449025811</t>
  </si>
  <si>
    <t>109199.97/2</t>
  </si>
  <si>
    <t>淮安市爱普商贸有限公司</t>
  </si>
  <si>
    <t>裘海波</t>
  </si>
  <si>
    <t>3208010504014455227377</t>
  </si>
  <si>
    <t>107700/2</t>
  </si>
  <si>
    <t>淮安市缘来酒业有限公司</t>
  </si>
  <si>
    <t>薛树军</t>
  </si>
  <si>
    <t>3208280254014463034866</t>
  </si>
  <si>
    <t>85867.46/2</t>
  </si>
  <si>
    <t>淮安臻来商贸有限公司</t>
  </si>
  <si>
    <t>王玉平</t>
  </si>
  <si>
    <t>3208280254014463074333</t>
  </si>
  <si>
    <t>56889.11/2</t>
  </si>
  <si>
    <t>江苏亿欣医疗科技有限公司</t>
  </si>
  <si>
    <t>沈诚</t>
  </si>
  <si>
    <t>3208280254015000000110</t>
  </si>
  <si>
    <t>81394.46/2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</si>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</sst>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&quot;￥&quot;#,##0.00;[Red]&quot;￥&quot;#,##0.00"/>
    <numFmt numFmtId="179" formatCode="yyyy/m/d;@"/>
    <numFmt numFmtId="180" formatCode="&quot;&quot;\¥&quot;&quot;#,##0.00;&quot;&quot;\¥&quot;&quot;\-#,##0.00"/>
    <numFmt numFmtId="181" formatCode="0_ "/>
    <numFmt numFmtId="182" formatCode="0.0%"/>
  </numFmts>
  <fonts count="46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  <scheme val="major"/>
    </font>
    <font>
      <b/>
      <sz val="24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SimSun"/>
      <charset val="134"/>
    </font>
    <font>
      <sz val="10"/>
      <name val="Arial"/>
      <charset val="134"/>
    </font>
    <font>
      <sz val="10.5"/>
      <color theme="1"/>
      <name val="方正仿宋_GBK"/>
      <charset val="134"/>
    </font>
    <font>
      <sz val="9"/>
      <color theme="1"/>
      <name val="方正仿宋_GBK"/>
      <charset val="134"/>
    </font>
    <font>
      <sz val="24"/>
      <name val="宋体"/>
      <charset val="134"/>
    </font>
    <font>
      <sz val="24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rgb="FF000000"/>
      <name val="SimSun"/>
      <charset val="134"/>
    </font>
    <font>
      <sz val="12"/>
      <name val="SimSun"/>
      <charset val="134"/>
    </font>
    <font>
      <sz val="12"/>
      <color theme="1"/>
      <name val="方正仿宋_GBK"/>
      <charset val="134"/>
    </font>
    <font>
      <sz val="12"/>
      <color rgb="FFFF0000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2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6"/>
      <color theme="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26" applyNumberFormat="0" applyAlignment="0" applyProtection="0">
      <alignment vertical="center"/>
    </xf>
    <xf numFmtId="0" fontId="36" fillId="5" borderId="27" applyNumberFormat="0" applyAlignment="0" applyProtection="0">
      <alignment vertical="center"/>
    </xf>
    <xf numFmtId="0" fontId="37" fillId="5" borderId="26" applyNumberFormat="0" applyAlignment="0" applyProtection="0">
      <alignment vertical="center"/>
    </xf>
    <xf numFmtId="0" fontId="38" fillId="6" borderId="28" applyNumberFormat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6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10" fontId="5" fillId="0" borderId="0" xfId="0" applyNumberFormat="1" applyFont="1" applyFill="1" applyAlignment="1">
      <alignment horizontal="center" vertical="center"/>
    </xf>
    <xf numFmtId="57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178" fontId="13" fillId="2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8" fontId="5" fillId="0" borderId="6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177" fontId="6" fillId="0" borderId="7" xfId="0" applyNumberFormat="1" applyFont="1" applyFill="1" applyBorder="1" applyAlignment="1">
      <alignment horizontal="center" vertical="center" wrapText="1"/>
    </xf>
    <xf numFmtId="10" fontId="6" fillId="0" borderId="7" xfId="0" applyNumberFormat="1" applyFont="1" applyFill="1" applyBorder="1" applyAlignment="1">
      <alignment horizontal="center" vertical="center" wrapText="1"/>
    </xf>
    <xf numFmtId="176" fontId="6" fillId="0" borderId="1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79" fontId="1" fillId="0" borderId="6" xfId="0" applyNumberFormat="1" applyFont="1" applyFill="1" applyBorder="1" applyAlignment="1">
      <alignment horizontal="center" vertical="center" wrapText="1"/>
    </xf>
    <xf numFmtId="10" fontId="1" fillId="0" borderId="6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76" fontId="5" fillId="0" borderId="15" xfId="0" applyNumberFormat="1" applyFont="1" applyFill="1" applyBorder="1" applyAlignment="1">
      <alignment horizontal="center" vertical="center"/>
    </xf>
    <xf numFmtId="180" fontId="1" fillId="0" borderId="6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176" fontId="2" fillId="0" borderId="12" xfId="0" applyNumberFormat="1" applyFont="1" applyFill="1" applyBorder="1" applyAlignment="1">
      <alignment horizontal="center" vertical="center"/>
    </xf>
    <xf numFmtId="10" fontId="19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9" fontId="4" fillId="0" borderId="0" xfId="0" applyNumberFormat="1" applyFont="1" applyFill="1" applyAlignment="1">
      <alignment horizontal="center" vertical="center"/>
    </xf>
    <xf numFmtId="49" fontId="20" fillId="0" borderId="0" xfId="0" applyNumberFormat="1" applyFont="1" applyFill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20" fillId="0" borderId="20" xfId="0" applyNumberFormat="1" applyFont="1" applyFill="1" applyBorder="1" applyAlignment="1">
      <alignment horizontal="center" vertical="center" wrapText="1"/>
    </xf>
    <xf numFmtId="49" fontId="6" fillId="0" borderId="20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 wrapText="1"/>
    </xf>
    <xf numFmtId="49" fontId="24" fillId="0" borderId="6" xfId="0" applyNumberFormat="1" applyFont="1" applyFill="1" applyBorder="1" applyAlignment="1">
      <alignment horizontal="center" vertical="center"/>
    </xf>
    <xf numFmtId="10" fontId="21" fillId="0" borderId="6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vertical="center" wrapText="1"/>
    </xf>
    <xf numFmtId="49" fontId="3" fillId="0" borderId="21" xfId="0" applyNumberFormat="1" applyFont="1" applyFill="1" applyBorder="1" applyAlignment="1">
      <alignment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vertical="center"/>
    </xf>
    <xf numFmtId="0" fontId="3" fillId="0" borderId="2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176" fontId="25" fillId="0" borderId="0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15" fillId="0" borderId="6" xfId="49" applyFont="1" applyFill="1" applyBorder="1" applyAlignment="1">
      <alignment horizontal="center" vertical="center" textRotation="255" wrapText="1"/>
    </xf>
    <xf numFmtId="0" fontId="6" fillId="0" borderId="6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181" fontId="9" fillId="0" borderId="6" xfId="0" applyNumberFormat="1" applyFont="1" applyFill="1" applyBorder="1" applyAlignment="1">
      <alignment horizontal="center" vertical="center" wrapText="1"/>
    </xf>
    <xf numFmtId="176" fontId="21" fillId="0" borderId="6" xfId="0" applyNumberFormat="1" applyFont="1" applyFill="1" applyBorder="1" applyAlignment="1">
      <alignment horizontal="center" vertical="center" wrapText="1"/>
    </xf>
    <xf numFmtId="9" fontId="21" fillId="0" borderId="6" xfId="0" applyNumberFormat="1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left"/>
    </xf>
    <xf numFmtId="182" fontId="21" fillId="0" borderId="6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0" fontId="15" fillId="0" borderId="6" xfId="49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vertical="center" wrapText="1"/>
    </xf>
    <xf numFmtId="176" fontId="3" fillId="0" borderId="21" xfId="0" applyNumberFormat="1" applyFont="1" applyFill="1" applyBorder="1" applyAlignment="1">
      <alignment vertical="center"/>
    </xf>
    <xf numFmtId="176" fontId="3" fillId="0" borderId="8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" fillId="0" borderId="6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view="pageLayout" zoomScaleNormal="100" workbookViewId="0">
      <selection activeCell="K15" sqref="K15"/>
    </sheetView>
  </sheetViews>
  <sheetFormatPr defaultColWidth="9" defaultRowHeight="13.5"/>
  <cols>
    <col min="1" max="1" width="2.95" customWidth="1"/>
    <col min="2" max="2" width="5.975" customWidth="1"/>
    <col min="3" max="3" width="3.66666666666667" customWidth="1"/>
    <col min="4" max="4" width="11.4083333333333" customWidth="1"/>
    <col min="5" max="5" width="4.48333333333333" style="51" customWidth="1"/>
    <col min="6" max="6" width="5.375" style="51" customWidth="1"/>
    <col min="7" max="7" width="5.7" style="51" customWidth="1"/>
    <col min="8" max="8" width="5" style="51" customWidth="1"/>
    <col min="9" max="9" width="5.29166666666667" style="51" customWidth="1"/>
    <col min="10" max="10" width="7.875" customWidth="1"/>
    <col min="11" max="11" width="8.375" customWidth="1"/>
    <col min="12" max="12" width="8.825" customWidth="1"/>
    <col min="13" max="13" width="10.4583333333333" style="51" customWidth="1"/>
    <col min="14" max="14" width="10.8666666666667" customWidth="1"/>
    <col min="15" max="15" width="7.46666666666667" style="45" customWidth="1"/>
    <col min="16" max="16" width="11.4083333333333" style="45" customWidth="1"/>
    <col min="17" max="17" width="8.69166666666667" customWidth="1"/>
    <col min="18" max="18" width="8.96666666666667" style="134" customWidth="1"/>
    <col min="19" max="19" width="8.825" customWidth="1"/>
  </cols>
  <sheetData>
    <row r="1" ht="30" customHeight="1" spans="1:22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</row>
    <row r="2" customFormat="1" ht="15" customHeight="1" spans="1:22">
      <c r="A2" s="113"/>
      <c r="B2" s="113"/>
      <c r="C2" s="113"/>
      <c r="D2" s="113"/>
      <c r="E2" s="113"/>
      <c r="F2" s="113"/>
      <c r="G2" s="113"/>
      <c r="H2" s="113"/>
      <c r="I2" s="112"/>
      <c r="J2" s="112"/>
      <c r="K2" s="112"/>
      <c r="L2" s="112"/>
      <c r="M2" s="112"/>
      <c r="N2" s="112"/>
      <c r="O2" s="114"/>
      <c r="P2" s="114"/>
      <c r="Q2" s="112"/>
      <c r="R2" s="112"/>
    </row>
    <row r="3" s="111" customFormat="1" ht="44" customHeight="1" spans="1:22">
      <c r="A3" s="115" t="s">
        <v>1</v>
      </c>
      <c r="B3" s="116" t="s">
        <v>2</v>
      </c>
      <c r="C3" s="115" t="s">
        <v>3</v>
      </c>
      <c r="D3" s="115" t="s">
        <v>4</v>
      </c>
      <c r="E3" s="116" t="s">
        <v>5</v>
      </c>
      <c r="F3" s="135" t="s">
        <v>6</v>
      </c>
      <c r="G3" s="116" t="s">
        <v>7</v>
      </c>
      <c r="H3" s="116" t="s">
        <v>8</v>
      </c>
      <c r="I3" s="116" t="s">
        <v>9</v>
      </c>
      <c r="J3" s="116" t="s">
        <v>10</v>
      </c>
      <c r="K3" s="116" t="s">
        <v>11</v>
      </c>
      <c r="L3" s="116" t="s">
        <v>12</v>
      </c>
      <c r="M3" s="116" t="s">
        <v>13</v>
      </c>
      <c r="N3" s="116" t="s">
        <v>14</v>
      </c>
      <c r="O3" s="116" t="s">
        <v>15</v>
      </c>
      <c r="P3" s="116" t="s">
        <v>16</v>
      </c>
      <c r="Q3" s="116" t="s">
        <v>17</v>
      </c>
      <c r="R3" s="136" t="s">
        <v>18</v>
      </c>
      <c r="S3" s="117" t="s">
        <v>19</v>
      </c>
    </row>
    <row r="4" s="111" customFormat="1" ht="44" customHeight="1" spans="1:22">
      <c r="A4" s="137">
        <v>1</v>
      </c>
      <c r="B4" s="138" t="s">
        <v>20</v>
      </c>
      <c r="C4" s="139" t="s">
        <v>21</v>
      </c>
      <c r="D4" s="67" t="s">
        <v>22</v>
      </c>
      <c r="E4" s="140">
        <v>1</v>
      </c>
      <c r="F4" s="141">
        <v>15</v>
      </c>
      <c r="G4" s="142">
        <v>6.3</v>
      </c>
      <c r="H4" s="142">
        <v>3.8</v>
      </c>
      <c r="I4" s="142">
        <v>3.1</v>
      </c>
      <c r="J4" s="143" t="s">
        <v>23</v>
      </c>
      <c r="K4" s="143" t="s">
        <v>24</v>
      </c>
      <c r="L4" s="144">
        <v>20240724</v>
      </c>
      <c r="M4" s="144">
        <v>20250719</v>
      </c>
      <c r="N4" s="145">
        <v>2394</v>
      </c>
      <c r="O4" s="146" t="s">
        <v>25</v>
      </c>
      <c r="P4" s="147" t="s">
        <v>26</v>
      </c>
      <c r="Q4" s="145">
        <v>1197</v>
      </c>
      <c r="R4" s="136" t="s">
        <v>27</v>
      </c>
      <c r="S4" s="117" t="s">
        <v>28</v>
      </c>
    </row>
    <row r="5" s="111" customFormat="1" ht="44" customHeight="1" spans="1:22">
      <c r="A5" s="137">
        <v>2</v>
      </c>
      <c r="B5" s="148" t="s">
        <v>29</v>
      </c>
      <c r="C5" s="148" t="s">
        <v>30</v>
      </c>
      <c r="D5" s="67" t="s">
        <v>31</v>
      </c>
      <c r="E5" s="149">
        <v>1</v>
      </c>
      <c r="F5" s="141">
        <v>15</v>
      </c>
      <c r="G5" s="142">
        <v>15</v>
      </c>
      <c r="H5" s="142">
        <v>3.45</v>
      </c>
      <c r="I5" s="142">
        <v>3.45</v>
      </c>
      <c r="J5" s="143" t="s">
        <v>23</v>
      </c>
      <c r="K5" s="143" t="s">
        <v>24</v>
      </c>
      <c r="L5" s="144">
        <v>20231225</v>
      </c>
      <c r="M5" s="144">
        <v>20241224</v>
      </c>
      <c r="N5" s="145">
        <v>5189.42</v>
      </c>
      <c r="O5" s="150">
        <v>0.015</v>
      </c>
      <c r="P5" s="116" t="s">
        <v>32</v>
      </c>
      <c r="Q5" s="145">
        <v>2250</v>
      </c>
      <c r="R5" s="136" t="s">
        <v>33</v>
      </c>
      <c r="S5" s="117" t="s">
        <v>28</v>
      </c>
    </row>
    <row r="6" s="111" customFormat="1" ht="44" customHeight="1" spans="1:22">
      <c r="A6" s="137">
        <v>3</v>
      </c>
      <c r="B6" s="148" t="s">
        <v>34</v>
      </c>
      <c r="C6" s="151" t="s">
        <v>30</v>
      </c>
      <c r="D6" s="67" t="s">
        <v>35</v>
      </c>
      <c r="E6" s="140">
        <v>1</v>
      </c>
      <c r="F6" s="141">
        <v>15</v>
      </c>
      <c r="G6" s="142">
        <v>15</v>
      </c>
      <c r="H6" s="140">
        <v>3.95</v>
      </c>
      <c r="I6" s="152">
        <v>3.1</v>
      </c>
      <c r="J6" s="143" t="s">
        <v>23</v>
      </c>
      <c r="K6" s="143" t="s">
        <v>24</v>
      </c>
      <c r="L6" s="144">
        <v>20241203</v>
      </c>
      <c r="M6" s="144">
        <v>20251121</v>
      </c>
      <c r="N6" s="145">
        <v>5809.8</v>
      </c>
      <c r="O6" s="124" t="s">
        <v>25</v>
      </c>
      <c r="P6" s="116" t="s">
        <v>36</v>
      </c>
      <c r="Q6" s="145">
        <v>2544.9</v>
      </c>
      <c r="R6" s="136" t="s">
        <v>33</v>
      </c>
      <c r="S6" s="117" t="s">
        <v>37</v>
      </c>
    </row>
    <row r="7" s="3" customFormat="1" ht="24" customHeight="1" spans="1:22">
      <c r="A7" s="129" t="s">
        <v>38</v>
      </c>
      <c r="B7" s="129"/>
      <c r="C7" s="129"/>
      <c r="D7" s="129"/>
      <c r="E7" s="137"/>
      <c r="F7" s="137"/>
      <c r="G7" s="137"/>
      <c r="H7" s="153"/>
      <c r="I7" s="153"/>
      <c r="J7" s="128"/>
      <c r="K7" s="128"/>
      <c r="L7" s="128"/>
      <c r="M7" s="128"/>
      <c r="N7" s="154">
        <f>SUM(N4:N6)</f>
        <v>13393.22</v>
      </c>
      <c r="O7" s="128"/>
      <c r="P7" s="155"/>
      <c r="Q7" s="156">
        <f>SUM(Q4:Q6)</f>
        <v>5991.9</v>
      </c>
      <c r="R7" s="157"/>
      <c r="S7" s="158"/>
      <c r="T7" s="44"/>
      <c r="U7" s="44"/>
      <c r="V7" s="44"/>
    </row>
    <row r="8" s="3" customFormat="1" ht="21" customHeight="1" spans="1:22">
      <c r="A8" s="159"/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44"/>
      <c r="U8" s="44"/>
      <c r="V8" s="44"/>
    </row>
    <row r="19" spans="4:4">
      <c r="D19" s="51"/>
    </row>
    <row r="20" spans="4:4">
      <c r="D20" s="51"/>
    </row>
  </sheetData>
  <autoFilter xmlns:etc="http://www.wps.cn/officeDocument/2017/etCustomData" ref="A3:V8" etc:filterBottomFollowUsedRange="0">
    <extLst/>
  </autoFilter>
  <mergeCells count="4">
    <mergeCell ref="A1:S1"/>
    <mergeCell ref="A2:H2"/>
    <mergeCell ref="A7:D7"/>
    <mergeCell ref="A8:S8"/>
  </mergeCells>
  <pageMargins left="0.357638888888889" right="0.357638888888889" top="0.60625" bottom="0.802777777777778" header="0.5" footer="0.5"/>
  <pageSetup paperSize="9" scale="6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tabSelected="1" zoomScale="170" zoomScaleNormal="170" workbookViewId="0">
      <selection activeCell="D4" sqref="D4"/>
    </sheetView>
  </sheetViews>
  <sheetFormatPr defaultColWidth="9" defaultRowHeight="13.5"/>
  <cols>
    <col min="1" max="1" width="2.95" customWidth="1"/>
    <col min="2" max="2" width="6.125" customWidth="1"/>
    <col min="3" max="3" width="3.625" customWidth="1"/>
    <col min="4" max="4" width="12" customWidth="1"/>
    <col min="5" max="5" width="3.875" style="51" customWidth="1"/>
    <col min="6" max="6" width="7.5" style="51" customWidth="1"/>
    <col min="7" max="7" width="5" style="51" customWidth="1"/>
    <col min="8" max="8" width="4.875" style="51" customWidth="1"/>
    <col min="9" max="9" width="7.78333333333333" customWidth="1"/>
    <col min="10" max="10" width="9.11666666666667" customWidth="1"/>
    <col min="11" max="11" width="8.525" style="51" customWidth="1"/>
    <col min="12" max="12" width="9.40833333333333" customWidth="1"/>
    <col min="13" max="13" width="6.475" style="45" customWidth="1"/>
    <col min="14" max="14" width="9.85" style="45" customWidth="1"/>
    <col min="15" max="15" width="10.6583333333333" customWidth="1"/>
    <col min="16" max="16" width="8" customWidth="1"/>
    <col min="17" max="17" width="6.625" customWidth="1"/>
    <col min="18" max="18" width="14.5" customWidth="1"/>
  </cols>
  <sheetData>
    <row r="1" ht="60" customHeight="1" spans="1:21">
      <c r="A1" s="112" t="s">
        <v>39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</row>
    <row r="2" customFormat="1" ht="18" customHeight="1" spans="1:21">
      <c r="A2" s="113"/>
      <c r="B2" s="113"/>
      <c r="C2" s="113"/>
      <c r="D2" s="113"/>
      <c r="E2" s="113"/>
      <c r="F2" s="113"/>
      <c r="G2" s="113"/>
      <c r="H2" s="112"/>
      <c r="I2" s="112"/>
      <c r="J2" s="112"/>
      <c r="K2" s="112"/>
      <c r="L2" s="112"/>
      <c r="M2" s="114"/>
      <c r="N2" s="114"/>
      <c r="O2" s="112"/>
    </row>
    <row r="3" s="111" customFormat="1" ht="43" customHeight="1" spans="1:21">
      <c r="A3" s="115" t="s">
        <v>1</v>
      </c>
      <c r="B3" s="116" t="s">
        <v>2</v>
      </c>
      <c r="C3" s="115" t="s">
        <v>3</v>
      </c>
      <c r="D3" s="115" t="s">
        <v>4</v>
      </c>
      <c r="E3" s="116" t="s">
        <v>5</v>
      </c>
      <c r="F3" s="116" t="s">
        <v>7</v>
      </c>
      <c r="G3" s="116" t="s">
        <v>8</v>
      </c>
      <c r="H3" s="116" t="s">
        <v>9</v>
      </c>
      <c r="I3" s="116" t="s">
        <v>11</v>
      </c>
      <c r="J3" s="116" t="s">
        <v>12</v>
      </c>
      <c r="K3" s="116" t="s">
        <v>13</v>
      </c>
      <c r="L3" s="116" t="s">
        <v>40</v>
      </c>
      <c r="M3" s="116" t="s">
        <v>41</v>
      </c>
      <c r="N3" s="116" t="s">
        <v>42</v>
      </c>
      <c r="O3" s="116" t="s">
        <v>43</v>
      </c>
      <c r="P3" s="117" t="s">
        <v>18</v>
      </c>
      <c r="Q3" s="117" t="s">
        <v>44</v>
      </c>
    </row>
    <row r="4" s="111" customFormat="1" ht="43" customHeight="1" spans="1:21">
      <c r="A4" s="115">
        <v>1</v>
      </c>
      <c r="B4" s="118" t="s">
        <v>45</v>
      </c>
      <c r="C4" s="116" t="s">
        <v>46</v>
      </c>
      <c r="D4" s="119" t="s">
        <v>47</v>
      </c>
      <c r="E4" s="120" t="s">
        <v>48</v>
      </c>
      <c r="F4" s="121">
        <v>300</v>
      </c>
      <c r="G4" s="116">
        <v>3.5</v>
      </c>
      <c r="H4" s="116">
        <v>3.1</v>
      </c>
      <c r="I4" s="116" t="s">
        <v>24</v>
      </c>
      <c r="J4" s="116">
        <v>20240927</v>
      </c>
      <c r="K4" s="116">
        <v>20250925</v>
      </c>
      <c r="L4" s="116">
        <v>106166.69</v>
      </c>
      <c r="M4" s="116" t="s">
        <v>25</v>
      </c>
      <c r="N4" s="116" t="s">
        <v>49</v>
      </c>
      <c r="O4" s="116">
        <v>53083.35</v>
      </c>
      <c r="P4" s="117" t="s">
        <v>50</v>
      </c>
      <c r="Q4" s="117" t="s">
        <v>51</v>
      </c>
    </row>
    <row r="5" s="111" customFormat="1" ht="43" customHeight="1" spans="1:21">
      <c r="A5" s="115">
        <v>2</v>
      </c>
      <c r="B5" s="118" t="s">
        <v>52</v>
      </c>
      <c r="C5" s="116" t="s">
        <v>53</v>
      </c>
      <c r="D5" s="119" t="s">
        <v>54</v>
      </c>
      <c r="E5" s="120" t="s">
        <v>55</v>
      </c>
      <c r="F5" s="121">
        <v>300</v>
      </c>
      <c r="G5" s="116">
        <v>3.25</v>
      </c>
      <c r="H5" s="116">
        <v>3.1</v>
      </c>
      <c r="I5" s="116" t="s">
        <v>24</v>
      </c>
      <c r="J5" s="116">
        <v>20241014</v>
      </c>
      <c r="K5" s="116">
        <v>20250815</v>
      </c>
      <c r="L5" s="116">
        <v>82604.15</v>
      </c>
      <c r="M5" s="116" t="s">
        <v>25</v>
      </c>
      <c r="N5" s="116" t="s">
        <v>56</v>
      </c>
      <c r="O5" s="116">
        <v>41302.08</v>
      </c>
      <c r="P5" s="117" t="s">
        <v>33</v>
      </c>
      <c r="Q5" s="122" t="s">
        <v>37</v>
      </c>
    </row>
    <row r="6" s="111" customFormat="1" ht="43" customHeight="1" spans="1:21">
      <c r="A6" s="115">
        <v>3</v>
      </c>
      <c r="B6" s="123" t="s">
        <v>57</v>
      </c>
      <c r="C6" s="115" t="s">
        <v>53</v>
      </c>
      <c r="D6" s="119" t="s">
        <v>58</v>
      </c>
      <c r="E6" s="120" t="s">
        <v>59</v>
      </c>
      <c r="F6" s="121">
        <v>235</v>
      </c>
      <c r="G6" s="116">
        <v>3.28</v>
      </c>
      <c r="H6" s="116">
        <v>3.45</v>
      </c>
      <c r="I6" s="116" t="s">
        <v>24</v>
      </c>
      <c r="J6" s="116">
        <v>20240118</v>
      </c>
      <c r="K6" s="116">
        <v>20240624</v>
      </c>
      <c r="L6" s="116">
        <v>33829.54</v>
      </c>
      <c r="M6" s="124">
        <v>0.0133</v>
      </c>
      <c r="N6" s="116" t="s">
        <v>60</v>
      </c>
      <c r="O6" s="116">
        <v>13804.29</v>
      </c>
      <c r="P6" s="117" t="s">
        <v>50</v>
      </c>
      <c r="Q6" s="117" t="s">
        <v>28</v>
      </c>
    </row>
    <row r="7" s="3" customFormat="1" ht="50" customHeight="1" spans="1:21">
      <c r="A7" s="125" t="s">
        <v>38</v>
      </c>
      <c r="B7" s="126"/>
      <c r="C7" s="126"/>
      <c r="D7" s="126"/>
      <c r="E7" s="127"/>
      <c r="F7" s="121">
        <f>SUM(F5:F6)</f>
        <v>535</v>
      </c>
      <c r="G7" s="128"/>
      <c r="H7" s="128"/>
      <c r="I7" s="128"/>
      <c r="J7" s="128"/>
      <c r="K7" s="128"/>
      <c r="L7" s="129">
        <f>SUM(L5:L6)</f>
        <v>116433.69</v>
      </c>
      <c r="M7" s="128"/>
      <c r="N7" s="128"/>
      <c r="O7" s="130">
        <f>SUM(O4:O6)</f>
        <v>108189.72</v>
      </c>
      <c r="P7" s="131"/>
      <c r="Q7" s="131"/>
      <c r="R7" s="44"/>
      <c r="S7" s="44"/>
      <c r="T7" s="44"/>
      <c r="U7" s="44"/>
    </row>
    <row r="8" s="3" customFormat="1" ht="22" customHeight="1" spans="1:21">
      <c r="A8" s="132"/>
      <c r="B8" s="132"/>
      <c r="C8" s="132"/>
      <c r="D8" s="132"/>
      <c r="E8" s="111"/>
      <c r="F8" s="111"/>
      <c r="G8" s="111"/>
      <c r="H8" s="111"/>
      <c r="I8" s="132"/>
      <c r="J8" s="132"/>
      <c r="K8" s="132"/>
      <c r="L8" s="132"/>
      <c r="M8" s="132"/>
      <c r="N8" s="132"/>
      <c r="O8" s="133"/>
      <c r="P8" s="43"/>
      <c r="Q8" s="43"/>
      <c r="R8" s="44"/>
      <c r="S8" s="44"/>
      <c r="T8" s="44"/>
      <c r="U8" s="44"/>
    </row>
    <row r="9" s="3" customFormat="1" ht="21" customHeight="1" spans="1:21">
      <c r="A9" s="40"/>
      <c r="B9" s="40"/>
      <c r="C9" s="40"/>
      <c r="D9" s="40"/>
      <c r="E9" s="40"/>
      <c r="F9" s="40"/>
      <c r="G9" s="40"/>
      <c r="H9" s="40"/>
      <c r="I9" s="42"/>
      <c r="J9" s="40"/>
      <c r="K9" s="40"/>
      <c r="L9" s="40"/>
      <c r="M9" s="42"/>
      <c r="N9" s="42"/>
      <c r="O9" s="40"/>
      <c r="P9" s="43"/>
      <c r="Q9" s="43"/>
      <c r="R9" s="44"/>
      <c r="S9" s="44"/>
      <c r="T9" s="44"/>
      <c r="U9" s="44"/>
    </row>
  </sheetData>
  <autoFilter xmlns:etc="http://www.wps.cn/officeDocument/2017/etCustomData" ref="A3:W9" etc:filterBottomFollowUsedRange="0">
    <extLst/>
  </autoFilter>
  <mergeCells count="4">
    <mergeCell ref="A1:Q1"/>
    <mergeCell ref="A2:G2"/>
    <mergeCell ref="A7:D7"/>
    <mergeCell ref="A9:O9"/>
  </mergeCells>
  <pageMargins left="0.357638888888889" right="0.357638888888889" top="0.60625" bottom="0.60625" header="0.5" footer="0.5"/>
  <pageSetup paperSize="9" scale="7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A6" sqref="$A6:$XFD6"/>
    </sheetView>
  </sheetViews>
  <sheetFormatPr defaultColWidth="9" defaultRowHeight="13.5" outlineLevelRow="5"/>
  <cols>
    <col min="1" max="1" width="6" customWidth="1"/>
    <col min="5" max="5" width="11.625" customWidth="1"/>
    <col min="8" max="8" width="11" customWidth="1"/>
    <col min="9" max="9" width="10.375" customWidth="1"/>
    <col min="10" max="10" width="11.25" customWidth="1"/>
    <col min="16" max="16" width="11.375" customWidth="1"/>
    <col min="17" max="17" width="9.375"/>
  </cols>
  <sheetData>
    <row r="1" s="99" customFormat="1" ht="31.5" spans="1:20">
      <c r="A1" s="103" t="s">
        <v>61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s="100" customFormat="1" ht="21" customHeight="1" spans="1:20">
      <c r="A2" s="104" t="s">
        <v>62</v>
      </c>
      <c r="B2" s="104"/>
      <c r="C2" s="104"/>
      <c r="D2" s="104"/>
      <c r="E2" s="105"/>
      <c r="F2" s="105"/>
      <c r="G2" s="105"/>
      <c r="H2" s="105"/>
      <c r="I2" s="105"/>
      <c r="J2" s="105"/>
      <c r="K2" s="106"/>
      <c r="L2" s="105"/>
      <c r="M2" s="105"/>
      <c r="N2" s="107" t="s">
        <v>63</v>
      </c>
      <c r="O2" s="107" t="s">
        <v>64</v>
      </c>
      <c r="P2" s="107"/>
      <c r="Q2" s="107"/>
      <c r="R2" s="107"/>
    </row>
    <row r="3" s="101" customFormat="1" ht="27" spans="1:20">
      <c r="A3" s="108" t="s">
        <v>1</v>
      </c>
      <c r="B3" s="108" t="s">
        <v>65</v>
      </c>
      <c r="C3" s="108" t="s">
        <v>66</v>
      </c>
      <c r="D3" s="108" t="s">
        <v>67</v>
      </c>
      <c r="E3" s="108" t="s">
        <v>4</v>
      </c>
      <c r="F3" s="108" t="s">
        <v>68</v>
      </c>
      <c r="G3" s="108" t="s">
        <v>69</v>
      </c>
      <c r="H3" s="108" t="s">
        <v>70</v>
      </c>
      <c r="I3" s="108" t="s">
        <v>71</v>
      </c>
      <c r="J3" s="108" t="s">
        <v>13</v>
      </c>
      <c r="K3" s="108" t="s">
        <v>8</v>
      </c>
      <c r="L3" s="108" t="s">
        <v>9</v>
      </c>
      <c r="M3" s="108" t="s">
        <v>72</v>
      </c>
      <c r="N3" s="109" t="s">
        <v>73</v>
      </c>
      <c r="O3" s="109" t="s">
        <v>74</v>
      </c>
      <c r="P3" s="109" t="s">
        <v>75</v>
      </c>
      <c r="Q3" s="109" t="s">
        <v>76</v>
      </c>
      <c r="R3" s="109" t="s">
        <v>77</v>
      </c>
    </row>
    <row r="4" s="102" customFormat="1" ht="27" spans="1:20">
      <c r="A4" s="92">
        <v>1</v>
      </c>
      <c r="B4" s="92" t="s">
        <v>78</v>
      </c>
      <c r="C4" s="92" t="s">
        <v>79</v>
      </c>
      <c r="D4" s="92" t="s">
        <v>80</v>
      </c>
      <c r="E4" s="92" t="s">
        <v>81</v>
      </c>
      <c r="F4" s="92" t="s">
        <v>82</v>
      </c>
      <c r="G4" s="92">
        <v>150000</v>
      </c>
      <c r="H4" s="160" t="s">
        <v>83</v>
      </c>
      <c r="I4" s="92" t="s">
        <v>84</v>
      </c>
      <c r="J4" s="92" t="s">
        <v>85</v>
      </c>
      <c r="K4" s="90">
        <v>0.0445</v>
      </c>
      <c r="L4" s="90">
        <v>0.0345</v>
      </c>
      <c r="M4" s="90">
        <v>0.01</v>
      </c>
      <c r="N4" s="92" t="s">
        <v>86</v>
      </c>
      <c r="O4" s="92"/>
      <c r="P4" s="92" t="s">
        <v>87</v>
      </c>
      <c r="Q4" s="110">
        <v>1875</v>
      </c>
      <c r="R4" s="92"/>
    </row>
    <row r="6" customFormat="1" ht="14.25" spans="1:20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</row>
  </sheetData>
  <mergeCells count="3">
    <mergeCell ref="A1:R1"/>
    <mergeCell ref="A2:D2"/>
    <mergeCell ref="A6:T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zoomScale="90" zoomScaleNormal="90" workbookViewId="0">
      <selection activeCell="A8" sqref="$A8:$XFD8"/>
    </sheetView>
  </sheetViews>
  <sheetFormatPr defaultColWidth="9" defaultRowHeight="14.25"/>
  <cols>
    <col min="1" max="1" width="9" style="2"/>
    <col min="2" max="2" width="9.875" style="2" customWidth="1"/>
    <col min="3" max="7" width="9" style="2"/>
    <col min="8" max="8" width="9.375" style="2" customWidth="1"/>
    <col min="9" max="9" width="9" style="2"/>
    <col min="10" max="10" width="16.375" style="2" customWidth="1"/>
    <col min="11" max="11" width="12.25" style="2" customWidth="1"/>
    <col min="12" max="14" width="9" style="2"/>
    <col min="15" max="15" width="12" style="2" customWidth="1"/>
    <col min="16" max="16" width="9" style="2"/>
    <col min="17" max="17" width="17.125" style="2" customWidth="1"/>
    <col min="18" max="18" width="10.625" style="2" customWidth="1"/>
    <col min="19" max="19" width="12.5" style="2" customWidth="1"/>
    <col min="20" max="20" width="10" style="2" customWidth="1"/>
    <col min="21" max="16381" width="9" style="2"/>
  </cols>
  <sheetData>
    <row r="1" s="1" customFormat="1" ht="42" customHeight="1" spans="1:21">
      <c r="A1" s="4" t="s">
        <v>88</v>
      </c>
      <c r="B1" s="4"/>
      <c r="C1" s="4"/>
      <c r="D1" s="4"/>
      <c r="E1" s="4"/>
      <c r="F1" s="4"/>
      <c r="G1" s="4"/>
      <c r="H1" s="4"/>
      <c r="I1" s="4"/>
      <c r="J1" s="4"/>
      <c r="K1" s="5"/>
      <c r="L1" s="4"/>
      <c r="M1" s="5"/>
      <c r="N1" s="4"/>
      <c r="O1" s="4"/>
      <c r="P1" s="6"/>
      <c r="Q1" s="6"/>
      <c r="R1" s="4"/>
    </row>
    <row r="2" s="1" customFormat="1" ht="21.75" customHeight="1" spans="1:21">
      <c r="A2" s="7" t="s">
        <v>89</v>
      </c>
      <c r="B2" s="7"/>
      <c r="C2" s="8"/>
      <c r="D2" s="8"/>
      <c r="E2" s="8"/>
      <c r="F2" s="8"/>
      <c r="G2" s="8"/>
      <c r="H2" s="9"/>
      <c r="I2" s="8"/>
      <c r="J2" s="8"/>
      <c r="K2" s="10"/>
      <c r="L2" s="10"/>
      <c r="M2" s="11"/>
      <c r="N2" s="8" t="s">
        <v>63</v>
      </c>
      <c r="O2" s="12">
        <v>45992</v>
      </c>
      <c r="P2" s="13"/>
      <c r="Q2" s="13"/>
      <c r="R2" s="8"/>
    </row>
    <row r="3" s="1" customFormat="1" ht="82.5" customHeight="1" spans="1:21">
      <c r="A3" s="81" t="s">
        <v>1</v>
      </c>
      <c r="B3" s="81" t="s">
        <v>65</v>
      </c>
      <c r="C3" s="81" t="s">
        <v>66</v>
      </c>
      <c r="D3" s="81" t="s">
        <v>67</v>
      </c>
      <c r="E3" s="14" t="s">
        <v>2</v>
      </c>
      <c r="F3" s="81" t="s">
        <v>90</v>
      </c>
      <c r="G3" s="81" t="s">
        <v>91</v>
      </c>
      <c r="H3" s="82" t="s">
        <v>70</v>
      </c>
      <c r="I3" s="83" t="s">
        <v>92</v>
      </c>
      <c r="J3" s="84" t="s">
        <v>71</v>
      </c>
      <c r="K3" s="81" t="s">
        <v>13</v>
      </c>
      <c r="L3" s="85" t="s">
        <v>8</v>
      </c>
      <c r="M3" s="85" t="s">
        <v>9</v>
      </c>
      <c r="N3" s="86" t="s">
        <v>72</v>
      </c>
      <c r="O3" s="14" t="s">
        <v>73</v>
      </c>
      <c r="P3" s="81" t="s">
        <v>74</v>
      </c>
      <c r="Q3" s="87" t="s">
        <v>75</v>
      </c>
      <c r="R3" s="83" t="s">
        <v>18</v>
      </c>
      <c r="S3" s="16" t="s">
        <v>76</v>
      </c>
      <c r="T3" s="21" t="s">
        <v>93</v>
      </c>
      <c r="U3" s="17" t="s">
        <v>77</v>
      </c>
    </row>
    <row r="4" s="2" customFormat="1" ht="54" spans="1:21">
      <c r="A4" s="65">
        <v>1</v>
      </c>
      <c r="B4" s="62" t="s">
        <v>94</v>
      </c>
      <c r="C4" s="62" t="s">
        <v>95</v>
      </c>
      <c r="D4" s="62" t="s">
        <v>96</v>
      </c>
      <c r="E4" s="62" t="s">
        <v>97</v>
      </c>
      <c r="F4" s="62">
        <v>2415000</v>
      </c>
      <c r="G4" s="62">
        <v>2415000</v>
      </c>
      <c r="H4" s="88" t="s">
        <v>98</v>
      </c>
      <c r="I4" s="62" t="s">
        <v>99</v>
      </c>
      <c r="J4" s="89" t="s">
        <v>100</v>
      </c>
      <c r="K4" s="89" t="s">
        <v>101</v>
      </c>
      <c r="L4" s="90">
        <v>0.0336</v>
      </c>
      <c r="M4" s="90">
        <v>0.0335</v>
      </c>
      <c r="N4" s="62" t="s">
        <v>102</v>
      </c>
      <c r="O4" s="39">
        <v>81473.94</v>
      </c>
      <c r="P4" s="91" t="s">
        <v>103</v>
      </c>
      <c r="Q4" s="92" t="s">
        <v>104</v>
      </c>
      <c r="R4" s="93" t="s">
        <v>105</v>
      </c>
      <c r="S4" s="94">
        <v>40736.97</v>
      </c>
      <c r="T4" s="62">
        <f>S4*0.3</f>
        <v>12221.091</v>
      </c>
      <c r="U4" s="62"/>
    </row>
    <row r="5" s="2" customFormat="1" ht="54" spans="1:21">
      <c r="A5" s="65">
        <v>2</v>
      </c>
      <c r="B5" s="62" t="s">
        <v>94</v>
      </c>
      <c r="C5" s="62" t="s">
        <v>95</v>
      </c>
      <c r="D5" s="62" t="s">
        <v>106</v>
      </c>
      <c r="E5" s="62" t="s">
        <v>107</v>
      </c>
      <c r="F5" s="62">
        <v>3000000</v>
      </c>
      <c r="G5" s="62">
        <v>3000000</v>
      </c>
      <c r="H5" s="88" t="s">
        <v>108</v>
      </c>
      <c r="I5" s="62" t="s">
        <v>99</v>
      </c>
      <c r="J5" s="89" t="s">
        <v>109</v>
      </c>
      <c r="K5" s="89" t="s">
        <v>110</v>
      </c>
      <c r="L5" s="90">
        <v>0.0338</v>
      </c>
      <c r="M5" s="90">
        <v>0.0335</v>
      </c>
      <c r="N5" s="62" t="s">
        <v>111</v>
      </c>
      <c r="O5" s="39">
        <v>100836.69</v>
      </c>
      <c r="P5" s="91" t="s">
        <v>103</v>
      </c>
      <c r="Q5" s="92" t="s">
        <v>112</v>
      </c>
      <c r="R5" s="93" t="s">
        <v>105</v>
      </c>
      <c r="S5" s="94">
        <v>50418.345</v>
      </c>
      <c r="T5" s="62">
        <f>S5*0.3</f>
        <v>15125.5035</v>
      </c>
      <c r="U5" s="62"/>
    </row>
    <row r="6" ht="62" customHeight="1" spans="1:21">
      <c r="A6" s="95" t="s">
        <v>113</v>
      </c>
      <c r="B6" s="95"/>
      <c r="C6" s="96"/>
      <c r="D6" s="96"/>
      <c r="E6" s="96"/>
      <c r="F6" s="96">
        <f>SUM(F4:F5)</f>
        <v>5415000</v>
      </c>
      <c r="G6" s="96">
        <f>SUM(G4:G5)</f>
        <v>5415000</v>
      </c>
      <c r="H6" s="96"/>
      <c r="I6" s="96"/>
      <c r="J6" s="96"/>
      <c r="K6" s="96"/>
      <c r="L6" s="96"/>
      <c r="M6" s="96"/>
      <c r="N6" s="96"/>
      <c r="O6" s="96">
        <f t="shared" ref="O6:T6" si="0">SUM(O4:O5)</f>
        <v>182310.63</v>
      </c>
      <c r="P6" s="96"/>
      <c r="Q6" s="96"/>
      <c r="R6" s="96"/>
      <c r="S6" s="97">
        <f t="shared" si="0"/>
        <v>91155.315</v>
      </c>
      <c r="T6" s="95">
        <f t="shared" si="0"/>
        <v>27346.5945</v>
      </c>
      <c r="U6" s="96"/>
    </row>
    <row r="7" customHeight="1" spans="1:21">
      <c r="P7" s="98"/>
    </row>
    <row r="8" customFormat="1" spans="1:2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customHeight="1"/>
    <row r="10" customHeight="1"/>
    <row r="11" customHeight="1"/>
    <row r="12" customHeight="1"/>
    <row r="13" customHeight="1"/>
    <row r="14" customHeight="1"/>
    <row r="15" customHeight="1"/>
    <row r="16" customHeight="1"/>
    <row r="17" customHeight="1"/>
    <row r="18" customHeight="1"/>
    <row r="19" customHeight="1"/>
  </sheetData>
  <mergeCells count="3">
    <mergeCell ref="A1:R1"/>
    <mergeCell ref="A6:B6"/>
    <mergeCell ref="A8:S8"/>
  </mergeCells>
  <dataValidations count="1">
    <dataValidation type="list" allowBlank="1" showInputMessage="1" showErrorMessage="1" sqref="B4:B5">
      <formula1>"市本级,开发区,清浦区"</formula1>
    </dataValidation>
  </dataValidations>
  <pageMargins left="0.74999998873613" right="0.74999998873613" top="0.999999984981507" bottom="0.999999984981507" header="0.499999992490753" footer="0.499999992490753"/>
  <pageSetup paperSize="9" scale="5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8"/>
  <sheetViews>
    <sheetView workbookViewId="0">
      <selection activeCell="A8" sqref="$A8:$XFD8"/>
    </sheetView>
  </sheetViews>
  <sheetFormatPr defaultColWidth="9" defaultRowHeight="13.5" outlineLevelRow="7"/>
  <cols>
    <col min="1" max="1" width="7.375" customWidth="1"/>
    <col min="6" max="7" width="8.125" customWidth="1"/>
    <col min="9" max="9" width="10.7583333333333" customWidth="1"/>
    <col min="10" max="10" width="11.125" customWidth="1"/>
    <col min="12" max="14" width="9.375"/>
    <col min="16" max="16" width="25.7583333333333" customWidth="1"/>
    <col min="17" max="17" width="10.125" customWidth="1"/>
    <col min="18" max="18" width="6.375" customWidth="1"/>
    <col min="19" max="19" width="7" customWidth="1"/>
    <col min="20" max="20" width="10.125" customWidth="1"/>
  </cols>
  <sheetData>
    <row r="1" ht="31.5" spans="1:21">
      <c r="A1" s="47" t="s">
        <v>114</v>
      </c>
      <c r="B1" s="48"/>
      <c r="C1" s="48"/>
      <c r="D1" s="48"/>
      <c r="E1" s="48"/>
      <c r="F1" s="48"/>
      <c r="G1" s="48"/>
      <c r="H1" s="49"/>
      <c r="I1" s="48"/>
      <c r="J1" s="48"/>
      <c r="K1" s="48"/>
      <c r="L1" s="48"/>
      <c r="M1" s="48"/>
      <c r="N1" s="48"/>
      <c r="O1" s="48"/>
      <c r="P1" s="48"/>
      <c r="Q1" s="50"/>
      <c r="R1" s="48"/>
      <c r="S1" s="48"/>
      <c r="T1" s="48"/>
      <c r="U1" s="51"/>
    </row>
    <row r="2" spans="1:21">
      <c r="A2" s="52" t="s">
        <v>115</v>
      </c>
      <c r="B2" s="52"/>
      <c r="C2" s="52"/>
      <c r="D2" s="52"/>
      <c r="E2" s="52"/>
      <c r="F2" s="53"/>
      <c r="G2" s="54"/>
      <c r="H2" s="54"/>
      <c r="I2" s="54"/>
      <c r="J2" s="54"/>
      <c r="K2" s="54"/>
      <c r="L2" s="55"/>
      <c r="M2" s="56" t="s">
        <v>116</v>
      </c>
      <c r="N2" s="56"/>
      <c r="O2" s="56"/>
      <c r="P2" s="56"/>
      <c r="Q2" s="56"/>
      <c r="R2" s="56"/>
      <c r="S2" s="56"/>
      <c r="T2" s="57"/>
      <c r="U2" s="51"/>
    </row>
    <row r="3" ht="27" spans="1:21">
      <c r="A3" s="58" t="s">
        <v>1</v>
      </c>
      <c r="B3" s="59" t="s">
        <v>65</v>
      </c>
      <c r="C3" s="59" t="s">
        <v>66</v>
      </c>
      <c r="D3" s="60" t="s">
        <v>67</v>
      </c>
      <c r="E3" s="59" t="s">
        <v>4</v>
      </c>
      <c r="F3" s="58" t="s">
        <v>68</v>
      </c>
      <c r="G3" s="58" t="s">
        <v>69</v>
      </c>
      <c r="H3" s="61" t="s">
        <v>70</v>
      </c>
      <c r="I3" s="58" t="s">
        <v>71</v>
      </c>
      <c r="J3" s="58" t="s">
        <v>13</v>
      </c>
      <c r="K3" s="58" t="s">
        <v>8</v>
      </c>
      <c r="L3" s="58" t="s">
        <v>9</v>
      </c>
      <c r="M3" s="62" t="s">
        <v>72</v>
      </c>
      <c r="N3" s="62" t="s">
        <v>73</v>
      </c>
      <c r="O3" s="63" t="s">
        <v>74</v>
      </c>
      <c r="P3" s="62" t="s">
        <v>75</v>
      </c>
      <c r="Q3" s="64" t="s">
        <v>117</v>
      </c>
      <c r="R3" s="62" t="s">
        <v>118</v>
      </c>
      <c r="S3" s="62" t="s">
        <v>119</v>
      </c>
      <c r="T3" s="62" t="s">
        <v>77</v>
      </c>
      <c r="U3" s="51"/>
    </row>
    <row r="4" s="45" customFormat="1" ht="48" spans="1:21">
      <c r="A4" s="65">
        <v>1</v>
      </c>
      <c r="B4" s="66" t="s">
        <v>78</v>
      </c>
      <c r="C4" s="67" t="s">
        <v>23</v>
      </c>
      <c r="D4" s="24" t="s">
        <v>120</v>
      </c>
      <c r="E4" s="67" t="s">
        <v>121</v>
      </c>
      <c r="F4" s="24">
        <v>150000</v>
      </c>
      <c r="G4" s="24">
        <v>150000</v>
      </c>
      <c r="H4" s="24" t="s">
        <v>122</v>
      </c>
      <c r="I4" s="27">
        <v>45555</v>
      </c>
      <c r="J4" s="27">
        <v>45917</v>
      </c>
      <c r="K4" s="28">
        <v>4.35</v>
      </c>
      <c r="L4" s="28">
        <v>3.35</v>
      </c>
      <c r="M4" s="68">
        <v>1</v>
      </c>
      <c r="N4" s="69">
        <v>6561.29</v>
      </c>
      <c r="O4" s="70" t="s">
        <v>25</v>
      </c>
      <c r="P4" s="69" t="s">
        <v>123</v>
      </c>
      <c r="Q4" s="30">
        <v>3280.65</v>
      </c>
      <c r="R4" s="71" t="s">
        <v>124</v>
      </c>
      <c r="S4" s="62" t="s">
        <v>125</v>
      </c>
      <c r="T4" s="65"/>
      <c r="U4" s="72"/>
    </row>
    <row r="5" s="46" customFormat="1" ht="48" spans="1:21">
      <c r="A5" s="73">
        <v>2</v>
      </c>
      <c r="B5" s="66" t="s">
        <v>78</v>
      </c>
      <c r="C5" s="67" t="s">
        <v>126</v>
      </c>
      <c r="D5" s="24" t="s">
        <v>127</v>
      </c>
      <c r="E5" s="74" t="s">
        <v>128</v>
      </c>
      <c r="F5" s="24">
        <v>150000</v>
      </c>
      <c r="G5" s="24">
        <v>100000</v>
      </c>
      <c r="H5" s="24" t="s">
        <v>129</v>
      </c>
      <c r="I5" s="27">
        <v>45590</v>
      </c>
      <c r="J5" s="27">
        <v>45951</v>
      </c>
      <c r="K5" s="28">
        <v>3.8</v>
      </c>
      <c r="L5" s="28">
        <v>3.1</v>
      </c>
      <c r="M5" s="68">
        <v>0.7</v>
      </c>
      <c r="N5" s="69">
        <v>3810.56</v>
      </c>
      <c r="O5" s="70" t="s">
        <v>25</v>
      </c>
      <c r="P5" s="69" t="s">
        <v>130</v>
      </c>
      <c r="Q5" s="30">
        <v>1905.28</v>
      </c>
      <c r="R5" s="75" t="s">
        <v>124</v>
      </c>
      <c r="S5" s="76" t="s">
        <v>131</v>
      </c>
      <c r="T5" s="77"/>
      <c r="U5" s="72"/>
    </row>
    <row r="6" ht="41" customHeight="1" spans="1:21">
      <c r="A6" s="78" t="s">
        <v>38</v>
      </c>
      <c r="B6" s="79"/>
      <c r="C6" s="79"/>
      <c r="D6" s="79"/>
      <c r="E6" s="79"/>
      <c r="F6" s="78"/>
      <c r="G6" s="78">
        <f>SUM(G4:G5)</f>
        <v>250000</v>
      </c>
      <c r="H6" s="78"/>
      <c r="I6" s="78"/>
      <c r="J6" s="78"/>
      <c r="K6" s="78"/>
      <c r="L6" s="78"/>
      <c r="M6" s="78"/>
      <c r="N6" s="78">
        <f>SUM(N4:N5)</f>
        <v>10371.85</v>
      </c>
      <c r="O6" s="79"/>
      <c r="P6" s="78"/>
      <c r="Q6" s="78">
        <f>SUM(Q4:Q5)</f>
        <v>5185.93</v>
      </c>
      <c r="R6" s="78"/>
      <c r="S6" s="78"/>
      <c r="T6" s="78"/>
    </row>
    <row r="8" customFormat="1" ht="14.25" spans="1:2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</sheetData>
  <autoFilter xmlns:etc="http://www.wps.cn/officeDocument/2017/etCustomData" ref="A3:U6" etc:filterBottomFollowUsedRange="0">
    <extLst/>
  </autoFilter>
  <mergeCells count="6">
    <mergeCell ref="A1:T1"/>
    <mergeCell ref="A2:E2"/>
    <mergeCell ref="F2:L2"/>
    <mergeCell ref="M2:O2"/>
    <mergeCell ref="P2:T2"/>
    <mergeCell ref="A8:T8"/>
  </mergeCells>
  <pageMargins left="0.7" right="0.7" top="0.75" bottom="0.75" header="0.3" footer="0.3"/>
  <pageSetup paperSize="9" scale="5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5"/>
  <sheetViews>
    <sheetView topLeftCell="A4" workbookViewId="0">
      <selection activeCell="A15" sqref="$A15:$XFD15"/>
    </sheetView>
  </sheetViews>
  <sheetFormatPr defaultColWidth="9" defaultRowHeight="13.5"/>
  <cols>
    <col min="6" max="6" width="9.25"/>
    <col min="7" max="7" width="9.375"/>
    <col min="10" max="11" width="10.375" customWidth="1"/>
    <col min="15" max="15" width="10.375" customWidth="1"/>
    <col min="19" max="19" width="13.7583333333333" customWidth="1"/>
    <col min="20" max="20" width="10.375" customWidth="1"/>
  </cols>
  <sheetData>
    <row r="1" s="1" customFormat="1" ht="42" customHeight="1" spans="1:25">
      <c r="A1" s="4" t="s">
        <v>132</v>
      </c>
      <c r="B1" s="4"/>
      <c r="C1" s="4"/>
      <c r="D1" s="4"/>
      <c r="E1" s="4"/>
      <c r="F1" s="4"/>
      <c r="G1" s="4"/>
      <c r="H1" s="4"/>
      <c r="I1" s="4"/>
      <c r="J1" s="4"/>
      <c r="K1" s="5"/>
      <c r="L1" s="4"/>
      <c r="M1" s="5"/>
      <c r="N1" s="4"/>
      <c r="O1" s="4"/>
      <c r="P1" s="6"/>
      <c r="Q1" s="6"/>
      <c r="R1" s="4"/>
    </row>
    <row r="2" s="1" customFormat="1" ht="21.75" customHeight="1" spans="1:25">
      <c r="A2" s="7" t="s">
        <v>89</v>
      </c>
      <c r="B2" s="7" t="s">
        <v>133</v>
      </c>
      <c r="C2" s="8"/>
      <c r="D2" s="8"/>
      <c r="E2" s="8"/>
      <c r="F2" s="8"/>
      <c r="G2" s="8"/>
      <c r="H2" s="9"/>
      <c r="I2" s="8"/>
      <c r="J2" s="8"/>
      <c r="K2" s="10"/>
      <c r="L2" s="10"/>
      <c r="M2" s="11"/>
      <c r="N2" s="8" t="s">
        <v>63</v>
      </c>
      <c r="O2" s="12">
        <v>45992</v>
      </c>
      <c r="P2" s="13"/>
      <c r="Q2" s="13"/>
      <c r="R2" s="8"/>
    </row>
    <row r="3" s="1" customFormat="1" ht="45" customHeight="1" spans="1:25">
      <c r="A3" s="14" t="s">
        <v>1</v>
      </c>
      <c r="B3" s="14" t="s">
        <v>65</v>
      </c>
      <c r="C3" s="14" t="s">
        <v>66</v>
      </c>
      <c r="D3" s="14" t="s">
        <v>67</v>
      </c>
      <c r="E3" s="14" t="s">
        <v>2</v>
      </c>
      <c r="F3" s="14" t="s">
        <v>90</v>
      </c>
      <c r="G3" s="14" t="s">
        <v>91</v>
      </c>
      <c r="H3" s="15" t="s">
        <v>70</v>
      </c>
      <c r="I3" s="16" t="s">
        <v>92</v>
      </c>
      <c r="J3" s="17" t="s">
        <v>71</v>
      </c>
      <c r="K3" s="14" t="s">
        <v>13</v>
      </c>
      <c r="L3" s="18" t="s">
        <v>8</v>
      </c>
      <c r="M3" s="18" t="s">
        <v>9</v>
      </c>
      <c r="N3" s="19" t="s">
        <v>72</v>
      </c>
      <c r="O3" s="14" t="s">
        <v>73</v>
      </c>
      <c r="P3" s="14" t="s">
        <v>74</v>
      </c>
      <c r="Q3" s="20" t="s">
        <v>75</v>
      </c>
      <c r="R3" s="16" t="s">
        <v>18</v>
      </c>
      <c r="S3" s="16" t="s">
        <v>76</v>
      </c>
      <c r="T3" s="21" t="s">
        <v>93</v>
      </c>
      <c r="U3" s="17" t="s">
        <v>77</v>
      </c>
    </row>
    <row r="4" s="1" customFormat="1" ht="45" customHeight="1" spans="1:25">
      <c r="A4" s="22">
        <v>1</v>
      </c>
      <c r="B4" s="23" t="s">
        <v>78</v>
      </c>
      <c r="C4" s="23" t="s">
        <v>95</v>
      </c>
      <c r="D4" s="24" t="s">
        <v>134</v>
      </c>
      <c r="E4" s="25" t="s">
        <v>135</v>
      </c>
      <c r="F4" s="26">
        <v>2000000</v>
      </c>
      <c r="G4" s="24">
        <v>1000000</v>
      </c>
      <c r="H4" s="24" t="s">
        <v>136</v>
      </c>
      <c r="I4" s="24" t="s">
        <v>137</v>
      </c>
      <c r="J4" s="27">
        <v>45555</v>
      </c>
      <c r="K4" s="27">
        <v>45916</v>
      </c>
      <c r="L4" s="24">
        <v>3.7</v>
      </c>
      <c r="M4" s="28">
        <v>3.35</v>
      </c>
      <c r="N4" s="29">
        <f t="shared" ref="N4:N12" si="0">L4-M4</f>
        <v>0.35</v>
      </c>
      <c r="O4" s="30">
        <v>37102.76</v>
      </c>
      <c r="P4" s="30" t="s">
        <v>25</v>
      </c>
      <c r="Q4" s="30" t="s">
        <v>138</v>
      </c>
      <c r="R4" s="31" t="s">
        <v>33</v>
      </c>
      <c r="S4" s="32">
        <v>18551.38</v>
      </c>
      <c r="T4" s="21" t="s">
        <v>28</v>
      </c>
      <c r="U4" s="21"/>
    </row>
    <row r="5" s="1" customFormat="1" ht="45" customHeight="1" spans="1:25">
      <c r="A5" s="22">
        <v>2</v>
      </c>
      <c r="B5" s="23" t="s">
        <v>78</v>
      </c>
      <c r="C5" s="23" t="s">
        <v>95</v>
      </c>
      <c r="D5" s="24" t="s">
        <v>139</v>
      </c>
      <c r="E5" s="25" t="s">
        <v>140</v>
      </c>
      <c r="F5" s="26">
        <v>3000000</v>
      </c>
      <c r="G5" s="24">
        <v>2700000</v>
      </c>
      <c r="H5" s="24" t="s">
        <v>141</v>
      </c>
      <c r="I5" s="24" t="s">
        <v>137</v>
      </c>
      <c r="J5" s="27">
        <v>45565</v>
      </c>
      <c r="K5" s="27">
        <v>45919</v>
      </c>
      <c r="L5" s="24">
        <v>3.7</v>
      </c>
      <c r="M5" s="28">
        <v>3.35</v>
      </c>
      <c r="N5" s="29">
        <f t="shared" si="0"/>
        <v>0.35</v>
      </c>
      <c r="O5" s="30">
        <v>98235</v>
      </c>
      <c r="P5" s="30" t="s">
        <v>25</v>
      </c>
      <c r="Q5" s="30" t="s">
        <v>142</v>
      </c>
      <c r="R5" s="31" t="s">
        <v>33</v>
      </c>
      <c r="S5" s="32">
        <v>49117.5</v>
      </c>
      <c r="T5" s="21" t="s">
        <v>28</v>
      </c>
      <c r="U5" s="21"/>
    </row>
    <row r="6" s="1" customFormat="1" ht="45" customHeight="1" spans="1:25">
      <c r="A6" s="22">
        <v>3</v>
      </c>
      <c r="B6" s="23" t="s">
        <v>78</v>
      </c>
      <c r="C6" s="23" t="s">
        <v>95</v>
      </c>
      <c r="D6" s="24" t="s">
        <v>143</v>
      </c>
      <c r="E6" s="25" t="s">
        <v>144</v>
      </c>
      <c r="F6" s="26">
        <v>3000000</v>
      </c>
      <c r="G6" s="24">
        <v>3000000</v>
      </c>
      <c r="H6" s="24" t="s">
        <v>145</v>
      </c>
      <c r="I6" s="24" t="s">
        <v>146</v>
      </c>
      <c r="J6" s="27">
        <v>45589</v>
      </c>
      <c r="K6" s="27">
        <v>45953</v>
      </c>
      <c r="L6" s="24">
        <v>3.85</v>
      </c>
      <c r="M6" s="28">
        <v>3.1</v>
      </c>
      <c r="N6" s="29">
        <f t="shared" si="0"/>
        <v>0.75</v>
      </c>
      <c r="O6" s="30">
        <v>116783.31</v>
      </c>
      <c r="P6" s="30" t="s">
        <v>25</v>
      </c>
      <c r="Q6" s="30" t="s">
        <v>147</v>
      </c>
      <c r="R6" s="31" t="s">
        <v>27</v>
      </c>
      <c r="S6" s="32">
        <v>58391.66</v>
      </c>
      <c r="T6" s="33" t="s">
        <v>37</v>
      </c>
      <c r="U6" s="21"/>
    </row>
    <row r="7" s="1" customFormat="1" ht="45" customHeight="1" spans="1:25">
      <c r="A7" s="22">
        <v>4</v>
      </c>
      <c r="B7" s="23" t="s">
        <v>78</v>
      </c>
      <c r="C7" s="23" t="s">
        <v>95</v>
      </c>
      <c r="D7" s="24" t="s">
        <v>148</v>
      </c>
      <c r="E7" s="25" t="s">
        <v>149</v>
      </c>
      <c r="F7" s="26">
        <v>3000000</v>
      </c>
      <c r="G7" s="24">
        <v>3000000</v>
      </c>
      <c r="H7" s="24" t="s">
        <v>150</v>
      </c>
      <c r="I7" s="24" t="s">
        <v>151</v>
      </c>
      <c r="J7" s="27">
        <v>45607</v>
      </c>
      <c r="K7" s="27">
        <v>45971</v>
      </c>
      <c r="L7" s="24">
        <v>3.95</v>
      </c>
      <c r="M7" s="28">
        <v>3.1</v>
      </c>
      <c r="N7" s="29">
        <f t="shared" si="0"/>
        <v>0.85</v>
      </c>
      <c r="O7" s="30">
        <v>119816.69</v>
      </c>
      <c r="P7" s="30" t="s">
        <v>25</v>
      </c>
      <c r="Q7" s="30" t="s">
        <v>152</v>
      </c>
      <c r="R7" s="31" t="s">
        <v>27</v>
      </c>
      <c r="S7" s="32">
        <v>59908.35</v>
      </c>
      <c r="T7" s="33" t="s">
        <v>28</v>
      </c>
      <c r="U7" s="21"/>
    </row>
    <row r="8" s="1" customFormat="1" ht="45" customHeight="1" spans="1:25">
      <c r="A8" s="22">
        <v>5</v>
      </c>
      <c r="B8" s="23" t="s">
        <v>78</v>
      </c>
      <c r="C8" s="23" t="s">
        <v>95</v>
      </c>
      <c r="D8" s="24" t="s">
        <v>153</v>
      </c>
      <c r="E8" s="25" t="s">
        <v>154</v>
      </c>
      <c r="F8" s="26">
        <v>3000000</v>
      </c>
      <c r="G8" s="24">
        <v>2800000</v>
      </c>
      <c r="H8" s="24" t="s">
        <v>155</v>
      </c>
      <c r="I8" s="24" t="s">
        <v>137</v>
      </c>
      <c r="J8" s="27">
        <v>45607</v>
      </c>
      <c r="K8" s="27">
        <v>45967</v>
      </c>
      <c r="L8" s="24">
        <v>3.9</v>
      </c>
      <c r="M8" s="28">
        <v>3.1</v>
      </c>
      <c r="N8" s="29">
        <f t="shared" si="0"/>
        <v>0.8</v>
      </c>
      <c r="O8" s="30">
        <v>109199.97</v>
      </c>
      <c r="P8" s="30" t="s">
        <v>25</v>
      </c>
      <c r="Q8" s="30" t="s">
        <v>156</v>
      </c>
      <c r="R8" s="31" t="s">
        <v>27</v>
      </c>
      <c r="S8" s="32">
        <v>54599.99</v>
      </c>
      <c r="T8" s="33" t="s">
        <v>28</v>
      </c>
      <c r="U8" s="21"/>
    </row>
    <row r="9" s="1" customFormat="1" ht="45" customHeight="1" spans="1:25">
      <c r="A9" s="22">
        <v>6</v>
      </c>
      <c r="B9" s="23" t="s">
        <v>78</v>
      </c>
      <c r="C9" s="23" t="s">
        <v>95</v>
      </c>
      <c r="D9" s="24" t="s">
        <v>157</v>
      </c>
      <c r="E9" s="25" t="s">
        <v>158</v>
      </c>
      <c r="F9" s="26">
        <v>3000000</v>
      </c>
      <c r="G9" s="24">
        <v>3000000</v>
      </c>
      <c r="H9" s="24" t="s">
        <v>159</v>
      </c>
      <c r="I9" s="24" t="s">
        <v>151</v>
      </c>
      <c r="J9" s="27">
        <v>45636</v>
      </c>
      <c r="K9" s="27">
        <v>45995</v>
      </c>
      <c r="L9" s="24">
        <v>3.6</v>
      </c>
      <c r="M9" s="28">
        <v>3.1</v>
      </c>
      <c r="N9" s="29">
        <f t="shared" si="0"/>
        <v>0.5</v>
      </c>
      <c r="O9" s="30">
        <v>107700</v>
      </c>
      <c r="P9" s="30" t="s">
        <v>25</v>
      </c>
      <c r="Q9" s="30" t="s">
        <v>160</v>
      </c>
      <c r="R9" s="31" t="s">
        <v>33</v>
      </c>
      <c r="S9" s="32">
        <v>53850</v>
      </c>
      <c r="T9" s="33" t="s">
        <v>28</v>
      </c>
      <c r="U9" s="21"/>
    </row>
    <row r="10" s="2" customFormat="1" ht="45" customHeight="1" spans="1:25">
      <c r="A10" s="22">
        <v>7</v>
      </c>
      <c r="B10" s="23" t="s">
        <v>78</v>
      </c>
      <c r="C10" s="23" t="s">
        <v>95</v>
      </c>
      <c r="D10" s="24" t="s">
        <v>161</v>
      </c>
      <c r="E10" s="25" t="s">
        <v>162</v>
      </c>
      <c r="F10" s="34">
        <v>3000000</v>
      </c>
      <c r="G10" s="24">
        <v>3000000</v>
      </c>
      <c r="H10" s="24" t="s">
        <v>163</v>
      </c>
      <c r="I10" s="24" t="s">
        <v>137</v>
      </c>
      <c r="J10" s="27">
        <v>45666</v>
      </c>
      <c r="K10" s="27">
        <v>45988</v>
      </c>
      <c r="L10" s="24">
        <v>3.2</v>
      </c>
      <c r="M10" s="28">
        <v>3.1</v>
      </c>
      <c r="N10" s="29">
        <f t="shared" si="0"/>
        <v>0.1</v>
      </c>
      <c r="O10" s="30">
        <v>85867.46</v>
      </c>
      <c r="P10" s="30" t="s">
        <v>25</v>
      </c>
      <c r="Q10" s="30" t="s">
        <v>164</v>
      </c>
      <c r="R10" s="31" t="s">
        <v>33</v>
      </c>
      <c r="S10" s="32">
        <v>42933.73</v>
      </c>
      <c r="T10" s="21" t="s">
        <v>37</v>
      </c>
      <c r="U10" s="21"/>
    </row>
    <row r="11" s="2" customFormat="1" ht="45" customHeight="1" spans="1:25">
      <c r="A11" s="22">
        <v>8</v>
      </c>
      <c r="B11" s="23" t="s">
        <v>78</v>
      </c>
      <c r="C11" s="23" t="s">
        <v>95</v>
      </c>
      <c r="D11" s="24" t="s">
        <v>165</v>
      </c>
      <c r="E11" s="25" t="s">
        <v>166</v>
      </c>
      <c r="F11" s="26">
        <v>3000000</v>
      </c>
      <c r="G11" s="24">
        <v>2000000</v>
      </c>
      <c r="H11" s="24" t="s">
        <v>167</v>
      </c>
      <c r="I11" s="24" t="s">
        <v>137</v>
      </c>
      <c r="J11" s="27">
        <v>45667</v>
      </c>
      <c r="K11" s="27">
        <v>45987</v>
      </c>
      <c r="L11" s="24">
        <v>3.2</v>
      </c>
      <c r="M11" s="28">
        <v>3.1</v>
      </c>
      <c r="N11" s="29">
        <f t="shared" si="0"/>
        <v>0.1</v>
      </c>
      <c r="O11" s="30">
        <v>56889.11</v>
      </c>
      <c r="P11" s="30" t="s">
        <v>25</v>
      </c>
      <c r="Q11" s="30" t="s">
        <v>168</v>
      </c>
      <c r="R11" s="31" t="s">
        <v>33</v>
      </c>
      <c r="S11" s="32">
        <v>28444.56</v>
      </c>
      <c r="T11" s="21" t="s">
        <v>28</v>
      </c>
      <c r="U11" s="23"/>
    </row>
    <row r="12" s="2" customFormat="1" ht="45" customHeight="1" spans="1:25">
      <c r="A12" s="22">
        <v>9</v>
      </c>
      <c r="B12" s="23" t="s">
        <v>78</v>
      </c>
      <c r="C12" s="23" t="s">
        <v>95</v>
      </c>
      <c r="D12" s="24" t="s">
        <v>169</v>
      </c>
      <c r="E12" s="25" t="s">
        <v>170</v>
      </c>
      <c r="F12" s="26">
        <v>3000000</v>
      </c>
      <c r="G12" s="24">
        <v>2800000</v>
      </c>
      <c r="H12" s="24" t="s">
        <v>171</v>
      </c>
      <c r="I12" s="24" t="s">
        <v>137</v>
      </c>
      <c r="J12" s="27">
        <v>45702</v>
      </c>
      <c r="K12" s="27">
        <v>46001</v>
      </c>
      <c r="L12" s="24">
        <v>3.5</v>
      </c>
      <c r="M12" s="28">
        <v>3.1</v>
      </c>
      <c r="N12" s="29">
        <f t="shared" si="0"/>
        <v>0.4</v>
      </c>
      <c r="O12" s="30">
        <v>81394.46</v>
      </c>
      <c r="P12" s="30" t="s">
        <v>25</v>
      </c>
      <c r="Q12" s="30" t="s">
        <v>172</v>
      </c>
      <c r="R12" s="31" t="s">
        <v>33</v>
      </c>
      <c r="S12" s="35">
        <v>40697.23</v>
      </c>
      <c r="T12" s="36" t="s">
        <v>28</v>
      </c>
      <c r="U12" s="23"/>
    </row>
    <row r="13" s="2" customFormat="1" ht="45" customHeight="1" spans="1:25">
      <c r="A13" s="23" t="s">
        <v>173</v>
      </c>
      <c r="B13" s="37"/>
      <c r="C13" s="37"/>
      <c r="D13" s="37"/>
      <c r="E13" s="37"/>
      <c r="F13" s="37"/>
      <c r="G13" s="37">
        <f>SUM(G9:G12)</f>
        <v>10800000</v>
      </c>
      <c r="H13" s="37"/>
      <c r="I13" s="37"/>
      <c r="J13" s="37"/>
      <c r="K13" s="37"/>
      <c r="L13" s="37"/>
      <c r="M13" s="37"/>
      <c r="N13" s="37"/>
      <c r="O13" s="37">
        <f>SUM(O4:O12)</f>
        <v>812988.76</v>
      </c>
      <c r="P13" s="37"/>
      <c r="Q13" s="37"/>
      <c r="R13" s="37"/>
      <c r="S13" s="38">
        <f>SUM(S4:S12)</f>
        <v>406494.4</v>
      </c>
      <c r="T13" s="39">
        <f>SUM(T9:T10)</f>
        <v>0</v>
      </c>
      <c r="U13" s="37"/>
    </row>
    <row r="15" s="3" customFormat="1" ht="21" customHeight="1" spans="1:25">
      <c r="A15" s="40"/>
      <c r="B15" s="40"/>
      <c r="C15" s="40"/>
      <c r="D15" s="40"/>
      <c r="E15" s="41"/>
      <c r="F15" s="40"/>
      <c r="G15" s="40"/>
      <c r="H15" s="40"/>
      <c r="I15" s="42"/>
      <c r="J15" s="40"/>
      <c r="K15" s="42"/>
      <c r="L15" s="40"/>
      <c r="M15" s="40"/>
      <c r="N15" s="40"/>
      <c r="O15" s="42"/>
      <c r="P15" s="42"/>
      <c r="Q15" s="40"/>
      <c r="R15" s="40"/>
      <c r="S15" s="40"/>
      <c r="T15" s="40"/>
      <c r="U15" s="40"/>
      <c r="V15" s="43"/>
      <c r="W15" s="44"/>
      <c r="X15" s="44"/>
      <c r="Y15" s="44"/>
    </row>
  </sheetData>
  <mergeCells count="2">
    <mergeCell ref="A1:R1"/>
    <mergeCell ref="A15:T15"/>
  </mergeCells>
  <pageMargins left="0.7" right="0.7" top="0.75" bottom="0.75" header="0.3" footer="0.3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个人（3人）</vt:lpstr>
      <vt:lpstr>小微企业（3户）</vt:lpstr>
      <vt:lpstr>邮储个人1人</vt:lpstr>
      <vt:lpstr>邮储小微2户</vt:lpstr>
      <vt:lpstr>农商行个人2人</vt:lpstr>
      <vt:lpstr>农商行小微企业9户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三农金融部收文员</dc:creator>
  <cp:lastModifiedBy>再回首</cp:lastModifiedBy>
  <dcterms:created xsi:type="dcterms:W3CDTF">2022-12-05T10:13:00Z</dcterms:created>
  <dcterms:modified xsi:type="dcterms:W3CDTF">2025-12-29T03:56:37Z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652E6E2D1D6F42E19D848CEE14752818_13</vt:lpwstr>
  </property>
  <property fmtid="{D5CDD505-2E9C-101B-9397-08002B2CF9AE}" pid="4" name="CalculationRule">
    <vt:i4>0</vt:i4>
  </property>
</Properties>
</file>