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 firstSheet="4" activeTab="4"/>
  </bookViews>
  <sheets>
    <sheet name="个人（1人）" sheetId="9" r:id="rId1"/>
    <sheet name="汇总" sheetId="6" r:id="rId2"/>
    <sheet name="邮储农商行代申请总表" sheetId="11" r:id="rId3"/>
    <sheet name="农商行个人2户" sheetId="25" r:id="rId4"/>
    <sheet name="农商行小微企业3户" sheetId="26" r:id="rId5"/>
  </sheets>
  <definedNames>
    <definedName name="_xlnm._FilterDatabase" localSheetId="0" hidden="1">'个人（1人）'!$A$3:$V$6</definedName>
    <definedName name="_xlnm._FilterDatabase" localSheetId="3" hidden="1">农商行个人2户!$A$3:$T$6</definedName>
    <definedName name="_xlnm._FilterDatabase" localSheetId="4" hidden="1">农商行小微企业3户!$A$3:$U$7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<sst xmlns="http://schemas.openxmlformats.org/spreadsheetml/2006/main" count="165" uniqueCount="112">
  <si>
    <t>清江浦区2026年第二批个人富民创业担保贷款贴息放发表</t>
  </si>
  <si>
    <t>序号</t>
  </si>
  <si>
    <t>姓名</t>
  </si>
  <si>
    <t>性别</t>
  </si>
  <si>
    <t>实体名称</t>
  </si>
  <si>
    <t>带动人员</t>
  </si>
  <si>
    <t>申请贷款金额</t>
  </si>
  <si>
    <t>放款额度（万元）</t>
  </si>
  <si>
    <t>执行利率</t>
  </si>
  <si>
    <t>LPR</t>
  </si>
  <si>
    <t>人员性质</t>
  </si>
  <si>
    <t>合作银行</t>
  </si>
  <si>
    <t>贷款时间</t>
  </si>
  <si>
    <t>还款时间</t>
  </si>
  <si>
    <t>利息
总额</t>
  </si>
  <si>
    <t>贴息
标准</t>
  </si>
  <si>
    <t>测算
过程</t>
  </si>
  <si>
    <t>贴息
金额</t>
  </si>
  <si>
    <t>资金来源</t>
  </si>
  <si>
    <t>备   注</t>
  </si>
  <si>
    <t>余小强</t>
  </si>
  <si>
    <t>男性</t>
  </si>
  <si>
    <t>清江浦小强信息咨询服务部</t>
  </si>
  <si>
    <t>农民</t>
  </si>
  <si>
    <t>农业银行</t>
  </si>
  <si>
    <t>5246.91*50%</t>
  </si>
  <si>
    <t>中央、省级</t>
  </si>
  <si>
    <t>第三次</t>
  </si>
  <si>
    <t>合计</t>
  </si>
  <si>
    <t>清江浦区2026年第二批贴息汇总</t>
  </si>
  <si>
    <t>类别</t>
  </si>
  <si>
    <t>区分</t>
  </si>
  <si>
    <t>数量</t>
  </si>
  <si>
    <t>金额（元）</t>
  </si>
  <si>
    <t>个人</t>
  </si>
  <si>
    <t>邮储银行</t>
  </si>
  <si>
    <t>农商行</t>
  </si>
  <si>
    <t>区本级</t>
  </si>
  <si>
    <t>小计</t>
  </si>
  <si>
    <t>小微企业</t>
  </si>
  <si>
    <t>总计</t>
  </si>
  <si>
    <t>清江浦区2026年第二批富民创业担保贷款贴息发放表（淮安农商行代申请）</t>
  </si>
  <si>
    <t>经办银行</t>
  </si>
  <si>
    <t>开户行</t>
  </si>
  <si>
    <t>户名</t>
  </si>
  <si>
    <t>开户行行号</t>
  </si>
  <si>
    <t>开户账号</t>
  </si>
  <si>
    <t>中国邮政储蓄银行股份有限公司淮安市分行</t>
  </si>
  <si>
    <t>中国邮政储蓄银行股份有限公司淮安市分行营业部</t>
  </si>
  <si>
    <t xml:space="preserve">邮储银行淮安市分行政银产品贴息项目代付户  </t>
  </si>
  <si>
    <t>403308000144</t>
  </si>
  <si>
    <t>3215602004751783</t>
  </si>
  <si>
    <t>合  计</t>
  </si>
  <si>
    <t>江苏省淮安市农村商业银行股份有限公司</t>
  </si>
  <si>
    <t>江苏淮安农村商业银行股份有限公司营业部</t>
  </si>
  <si>
    <t>江苏淮安农村商业银行股份有限公司</t>
  </si>
  <si>
    <t>314308000033</t>
  </si>
  <si>
    <t>3208010101201000037347</t>
  </si>
  <si>
    <t>淮安市清江浦区2026年第二批富民创业担保贷款财政贴息明细表（农商行）</t>
  </si>
  <si>
    <t>填报单位：江苏淮安农村商业银行股份有限公司</t>
  </si>
  <si>
    <t>时间：2026年7月31日</t>
  </si>
  <si>
    <t>资格认定单位</t>
  </si>
  <si>
    <t>人员
类别</t>
  </si>
  <si>
    <t>借款对象</t>
  </si>
  <si>
    <t>推荐金额</t>
  </si>
  <si>
    <t>贷款金额（元）</t>
  </si>
  <si>
    <t>合同号</t>
  </si>
  <si>
    <t>放款时间</t>
  </si>
  <si>
    <t>上浮利率</t>
  </si>
  <si>
    <t>利息总额</t>
  </si>
  <si>
    <t>贴息标准</t>
  </si>
  <si>
    <t>测算过程</t>
  </si>
  <si>
    <t>申请贴息金额</t>
  </si>
  <si>
    <t>客户经理</t>
  </si>
  <si>
    <t>备注说明</t>
  </si>
  <si>
    <t>清江浦区</t>
  </si>
  <si>
    <t>罗春</t>
  </si>
  <si>
    <t>清江浦区罗春窗帘布艺经营部（个体工商户）</t>
  </si>
  <si>
    <t>3208010504015000024322</t>
  </si>
  <si>
    <t>减半贴息</t>
  </si>
  <si>
    <t>3741.09/2</t>
  </si>
  <si>
    <t>省级</t>
  </si>
  <si>
    <t>王莹</t>
  </si>
  <si>
    <t>高校毕业生</t>
  </si>
  <si>
    <t>陈燕</t>
  </si>
  <si>
    <t>淮安鸿鑫古典红木家具有限公司</t>
  </si>
  <si>
    <t>3208280254015000150939</t>
  </si>
  <si>
    <t>2691.67/2</t>
  </si>
  <si>
    <t>张振</t>
  </si>
  <si>
    <t>淮安市清江浦区2026年第二批富民创业担保贷款财政贴息明细表（淮安农商行）</t>
  </si>
  <si>
    <t>填报单位：淮安市分行</t>
  </si>
  <si>
    <t>时间：</t>
  </si>
  <si>
    <t>人员类别</t>
  </si>
  <si>
    <t>联系电话</t>
  </si>
  <si>
    <t>推荐金额(元)</t>
  </si>
  <si>
    <t>货款金额</t>
  </si>
  <si>
    <t>银行网点</t>
  </si>
  <si>
    <t>淮安市众轩汽车运输有限公司</t>
  </si>
  <si>
    <t>王园</t>
  </si>
  <si>
    <t>3208010534015000028646</t>
  </si>
  <si>
    <t>淮安西园支行</t>
  </si>
  <si>
    <t>59500.02/2</t>
  </si>
  <si>
    <t>淮安瑞坤建设工程有限公司</t>
  </si>
  <si>
    <t>潘宇</t>
  </si>
  <si>
    <t>3208280254015000058059</t>
  </si>
  <si>
    <t>淮安政务中心支行</t>
  </si>
  <si>
    <t>84933.31/2</t>
  </si>
  <si>
    <t>江苏东仕航建设有限公司</t>
  </si>
  <si>
    <t>成凯</t>
  </si>
  <si>
    <t>3208010474015000047651</t>
  </si>
  <si>
    <t>淮安淮海支行</t>
  </si>
  <si>
    <t>123000.02/2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</si>
</sst>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&quot;￥&quot;#,##0.00;[Red]&quot;￥&quot;#,##0.00"/>
    <numFmt numFmtId="179" formatCode="0_ "/>
  </numFmts>
  <fonts count="4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  <scheme val="major"/>
    </font>
    <font>
      <b/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0"/>
      <color theme="1"/>
      <name val="SimSun"/>
      <charset val="134"/>
    </font>
    <font>
      <b/>
      <sz val="10"/>
      <name val="宋体"/>
      <charset val="134"/>
    </font>
    <font>
      <sz val="10.5"/>
      <color theme="1"/>
      <name val="方正仿宋_GBK"/>
      <charset val="134"/>
    </font>
    <font>
      <sz val="24"/>
      <name val="宋体"/>
      <charset val="134"/>
    </font>
    <font>
      <sz val="24"/>
      <color indexed="8"/>
      <name val="宋体"/>
      <charset val="134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方正仿宋_GBK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24" applyNumberFormat="0" applyAlignment="0" applyProtection="0">
      <alignment vertical="center"/>
    </xf>
    <xf numFmtId="0" fontId="37" fillId="5" borderId="25" applyNumberFormat="0" applyAlignment="0" applyProtection="0">
      <alignment vertical="center"/>
    </xf>
    <xf numFmtId="0" fontId="38" fillId="5" borderId="24" applyNumberFormat="0" applyAlignment="0" applyProtection="0">
      <alignment vertical="center"/>
    </xf>
    <xf numFmtId="0" fontId="39" fillId="6" borderId="26" applyNumberFormat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57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11" fillId="0" borderId="6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178" fontId="15" fillId="2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7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6" fontId="20" fillId="0" borderId="5" xfId="3" applyNumberFormat="1" applyFont="1" applyFill="1" applyBorder="1" applyAlignment="1" applyProtection="1">
      <alignment horizontal="center" vertical="center"/>
    </xf>
    <xf numFmtId="176" fontId="20" fillId="0" borderId="5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0" fillId="0" borderId="0" xfId="0" applyNumberFormat="1">
      <alignment vertical="center"/>
    </xf>
    <xf numFmtId="0" fontId="18" fillId="0" borderId="0" xfId="0" applyFont="1" applyFill="1">
      <alignment vertical="center"/>
    </xf>
    <xf numFmtId="0" fontId="20" fillId="0" borderId="5" xfId="0" applyFont="1" applyFill="1" applyBorder="1" applyAlignment="1">
      <alignment horizontal="center" vertical="center"/>
    </xf>
    <xf numFmtId="179" fontId="20" fillId="0" borderId="5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 textRotation="255" wrapText="1"/>
    </xf>
    <xf numFmtId="0" fontId="23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 wrapText="1"/>
    </xf>
    <xf numFmtId="176" fontId="23" fillId="0" borderId="5" xfId="0" applyNumberFormat="1" applyFont="1" applyFill="1" applyBorder="1" applyAlignment="1">
      <alignment horizontal="center" vertical="center" wrapText="1"/>
    </xf>
    <xf numFmtId="9" fontId="23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20" fillId="0" borderId="5" xfId="0" applyFont="1" applyBorder="1" applyAlignment="1" quotePrefix="1">
      <alignment horizontal="center" vertical="center"/>
    </xf>
    <xf numFmtId="0" fontId="20" fillId="0" borderId="5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view="pageLayout" zoomScaleNormal="100" workbookViewId="0">
      <selection activeCell="A6" sqref="$A6:$XFD6"/>
    </sheetView>
  </sheetViews>
  <sheetFormatPr defaultColWidth="9" defaultRowHeight="13.5"/>
  <cols>
    <col min="1" max="1" width="2.95" customWidth="1"/>
    <col min="2" max="2" width="5.975" customWidth="1"/>
    <col min="3" max="3" width="3.66666666666667" customWidth="1"/>
    <col min="4" max="4" width="11.4083333333333" customWidth="1"/>
    <col min="5" max="5" width="4.48333333333333" style="89" customWidth="1"/>
    <col min="6" max="6" width="5.375" style="89" customWidth="1"/>
    <col min="7" max="7" width="5.7" style="89" customWidth="1"/>
    <col min="8" max="8" width="5" style="89" customWidth="1"/>
    <col min="9" max="9" width="5.29166666666667" style="89" customWidth="1"/>
    <col min="10" max="10" width="7.875" customWidth="1"/>
    <col min="11" max="11" width="8.375" customWidth="1"/>
    <col min="12" max="12" width="8.825" customWidth="1"/>
    <col min="13" max="13" width="10.4583333333333" style="89" customWidth="1"/>
    <col min="14" max="14" width="9.50833333333333" customWidth="1"/>
    <col min="15" max="15" width="7.46666666666667" style="41" customWidth="1"/>
    <col min="16" max="16" width="11.4083333333333" style="41" customWidth="1"/>
    <col min="17" max="17" width="8.69166666666667" customWidth="1"/>
    <col min="18" max="18" width="10.1833333333333" style="90" customWidth="1"/>
    <col min="19" max="19" width="8.825" customWidth="1"/>
  </cols>
  <sheetData>
    <row r="1" ht="30" customHeight="1" spans="1:2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customFormat="1" ht="15" customHeight="1" spans="1:22">
      <c r="A2" s="91"/>
      <c r="B2" s="91"/>
      <c r="C2" s="91"/>
      <c r="D2" s="91"/>
      <c r="E2" s="91"/>
      <c r="F2" s="91"/>
      <c r="G2" s="91"/>
      <c r="H2" s="91"/>
      <c r="I2" s="73"/>
      <c r="J2" s="73"/>
      <c r="K2" s="73"/>
      <c r="L2" s="73"/>
      <c r="M2" s="73"/>
      <c r="N2" s="73"/>
      <c r="O2" s="92"/>
      <c r="P2" s="92"/>
      <c r="Q2" s="73"/>
      <c r="R2" s="73"/>
    </row>
    <row r="3" s="88" customFormat="1" ht="44" customHeight="1" spans="1:22">
      <c r="A3" s="93" t="s">
        <v>1</v>
      </c>
      <c r="B3" s="94" t="s">
        <v>2</v>
      </c>
      <c r="C3" s="95" t="s">
        <v>3</v>
      </c>
      <c r="D3" s="95" t="s">
        <v>4</v>
      </c>
      <c r="E3" s="94" t="s">
        <v>5</v>
      </c>
      <c r="F3" s="96" t="s">
        <v>6</v>
      </c>
      <c r="G3" s="97" t="s">
        <v>7</v>
      </c>
      <c r="H3" s="97" t="s">
        <v>8</v>
      </c>
      <c r="I3" s="97" t="s">
        <v>9</v>
      </c>
      <c r="J3" s="97" t="s">
        <v>10</v>
      </c>
      <c r="K3" s="97" t="s">
        <v>11</v>
      </c>
      <c r="L3" s="97" t="s">
        <v>12</v>
      </c>
      <c r="M3" s="97" t="s">
        <v>13</v>
      </c>
      <c r="N3" s="97" t="s">
        <v>14</v>
      </c>
      <c r="O3" s="97" t="s">
        <v>15</v>
      </c>
      <c r="P3" s="97" t="s">
        <v>16</v>
      </c>
      <c r="Q3" s="97" t="s">
        <v>17</v>
      </c>
      <c r="R3" s="98" t="s">
        <v>18</v>
      </c>
      <c r="S3" s="99" t="s">
        <v>19</v>
      </c>
    </row>
    <row r="4" s="88" customFormat="1" ht="52" customHeight="1" spans="1:22">
      <c r="A4" s="93">
        <v>1</v>
      </c>
      <c r="B4" s="100" t="s">
        <v>20</v>
      </c>
      <c r="C4" s="101" t="s">
        <v>21</v>
      </c>
      <c r="D4" s="101" t="s">
        <v>22</v>
      </c>
      <c r="E4" s="102">
        <v>1</v>
      </c>
      <c r="F4" s="103">
        <v>15</v>
      </c>
      <c r="G4" s="104">
        <v>15</v>
      </c>
      <c r="H4" s="105">
        <v>3.45</v>
      </c>
      <c r="I4" s="106">
        <v>3</v>
      </c>
      <c r="J4" s="107" t="s">
        <v>23</v>
      </c>
      <c r="K4" s="23" t="s">
        <v>24</v>
      </c>
      <c r="L4" s="106">
        <v>20250528</v>
      </c>
      <c r="M4" s="106">
        <v>20260528</v>
      </c>
      <c r="N4" s="108">
        <v>5246.91</v>
      </c>
      <c r="O4" s="109">
        <v>0.5</v>
      </c>
      <c r="P4" s="108" t="s">
        <v>25</v>
      </c>
      <c r="Q4" s="108">
        <v>2623.46</v>
      </c>
      <c r="R4" s="99" t="s">
        <v>26</v>
      </c>
      <c r="S4" s="99" t="s">
        <v>27</v>
      </c>
    </row>
    <row r="5" s="4" customFormat="1" ht="24" customHeight="1" spans="1:22">
      <c r="A5" s="110" t="s">
        <v>28</v>
      </c>
      <c r="B5" s="111"/>
      <c r="C5" s="111"/>
      <c r="D5" s="111"/>
      <c r="E5" s="112"/>
      <c r="F5" s="112"/>
      <c r="G5" s="93"/>
      <c r="H5" s="113"/>
      <c r="I5" s="113"/>
      <c r="J5" s="114"/>
      <c r="K5" s="114"/>
      <c r="L5" s="114"/>
      <c r="M5" s="114"/>
      <c r="N5" s="115">
        <f>SUM(N4:N4)</f>
        <v>5246.91</v>
      </c>
      <c r="O5" s="114"/>
      <c r="P5" s="116"/>
      <c r="Q5" s="117">
        <f>SUM(Q4:Q4)</f>
        <v>2623.46</v>
      </c>
      <c r="R5" s="118"/>
      <c r="S5" s="119"/>
      <c r="T5" s="40"/>
      <c r="U5" s="40"/>
      <c r="V5" s="40"/>
    </row>
    <row r="6" s="4" customFormat="1" ht="21" customHeight="1" spans="1:2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  <c r="U6" s="40"/>
      <c r="V6" s="40"/>
    </row>
    <row r="17" spans="4:4">
      <c r="D17" s="89"/>
    </row>
    <row r="18" spans="4:4">
      <c r="D18" s="89"/>
    </row>
  </sheetData>
  <autoFilter xmlns:etc="http://www.wps.cn/officeDocument/2017/etCustomData" ref="A3:V6" etc:filterBottomFollowUsedRange="0">
    <extLst/>
  </autoFilter>
  <mergeCells count="4">
    <mergeCell ref="A1:S1"/>
    <mergeCell ref="A2:H2"/>
    <mergeCell ref="A5:D5"/>
    <mergeCell ref="A6:S6"/>
  </mergeCells>
  <pageMargins left="0.357638888888889" right="0.357638888888889" top="0.60625" bottom="0.802777777777778" header="0.5" footer="0.5"/>
  <pageSetup paperSize="9" scale="6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workbookViewId="0">
      <selection activeCell="D12" sqref="D12"/>
    </sheetView>
  </sheetViews>
  <sheetFormatPr defaultColWidth="9" defaultRowHeight="13.5"/>
  <cols>
    <col min="1" max="1" width="14.75" customWidth="1"/>
    <col min="2" max="2" width="17.5" customWidth="1"/>
    <col min="3" max="3" width="12.625" customWidth="1"/>
    <col min="4" max="4" width="38.25" customWidth="1"/>
    <col min="6" max="6" width="14.375"/>
  </cols>
  <sheetData>
    <row r="1" ht="49" customHeight="1" spans="1:21">
      <c r="A1" s="73" t="s">
        <v>29</v>
      </c>
      <c r="B1" s="73"/>
      <c r="C1" s="73"/>
      <c r="D1" s="73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ht="26" customHeight="1"/>
    <row r="3" s="72" customFormat="1" ht="40" customHeight="1" spans="1:21">
      <c r="A3" s="75" t="s">
        <v>30</v>
      </c>
      <c r="B3" s="75" t="s">
        <v>31</v>
      </c>
      <c r="C3" s="75" t="s">
        <v>32</v>
      </c>
      <c r="D3" s="75" t="s">
        <v>33</v>
      </c>
    </row>
    <row r="4" s="72" customFormat="1" ht="40" customHeight="1" spans="1:21">
      <c r="A4" s="75" t="s">
        <v>34</v>
      </c>
      <c r="B4" s="75" t="s">
        <v>35</v>
      </c>
      <c r="C4" s="75">
        <v>0</v>
      </c>
      <c r="D4" s="78">
        <v>0</v>
      </c>
    </row>
    <row r="5" s="72" customFormat="1" ht="40" customHeight="1" spans="1:21">
      <c r="A5" s="75"/>
      <c r="B5" s="75" t="s">
        <v>36</v>
      </c>
      <c r="C5" s="75">
        <v>2</v>
      </c>
      <c r="D5" s="75">
        <v>3216.38</v>
      </c>
    </row>
    <row r="6" s="72" customFormat="1" ht="40" customHeight="1" spans="1:21">
      <c r="A6" s="75"/>
      <c r="B6" s="75" t="s">
        <v>37</v>
      </c>
      <c r="C6" s="75">
        <v>1</v>
      </c>
      <c r="D6" s="79">
        <v>2623.46</v>
      </c>
    </row>
    <row r="7" s="72" customFormat="1" ht="40" customHeight="1" spans="1:21">
      <c r="A7" s="75"/>
      <c r="B7" s="75" t="s">
        <v>38</v>
      </c>
      <c r="C7" s="75">
        <f>SUM(C4:C6)</f>
        <v>3</v>
      </c>
      <c r="D7" s="79">
        <f>SUM(D4:D6)</f>
        <v>5839.84</v>
      </c>
    </row>
    <row r="8" s="72" customFormat="1" ht="40" customHeight="1" spans="1:21">
      <c r="A8" s="75" t="s">
        <v>39</v>
      </c>
      <c r="B8" s="75" t="s">
        <v>35</v>
      </c>
      <c r="C8" s="75">
        <v>0</v>
      </c>
      <c r="D8" s="79">
        <v>0</v>
      </c>
    </row>
    <row r="9" s="72" customFormat="1" ht="40" customHeight="1" spans="1:21">
      <c r="A9" s="75"/>
      <c r="B9" s="75" t="s">
        <v>36</v>
      </c>
      <c r="C9" s="75">
        <v>3</v>
      </c>
      <c r="D9" s="75">
        <v>133716.68</v>
      </c>
    </row>
    <row r="10" s="85" customFormat="1" ht="40" customHeight="1" spans="1:21">
      <c r="A10" s="86"/>
      <c r="B10" s="86" t="s">
        <v>37</v>
      </c>
      <c r="C10" s="86">
        <v>0</v>
      </c>
      <c r="D10" s="79">
        <v>0</v>
      </c>
    </row>
    <row r="11" s="72" customFormat="1" ht="40" customHeight="1" spans="1:21">
      <c r="A11" s="75"/>
      <c r="B11" s="75" t="s">
        <v>38</v>
      </c>
      <c r="C11" s="87">
        <f>SUM(C8:C10)</f>
        <v>3</v>
      </c>
      <c r="D11" s="79">
        <f>SUM(D8:D10)</f>
        <v>133716.68</v>
      </c>
    </row>
    <row r="12" s="72" customFormat="1" ht="40" customHeight="1" spans="1:21">
      <c r="A12" s="75" t="s">
        <v>40</v>
      </c>
      <c r="B12" s="75"/>
      <c r="C12" s="75">
        <f>C11+C7</f>
        <v>6</v>
      </c>
      <c r="D12" s="79">
        <f>D11+D7</f>
        <v>139556.52</v>
      </c>
    </row>
    <row r="13" ht="24" customHeight="1"/>
    <row r="14" ht="14.25" spans="1:21">
      <c r="A14" s="81"/>
      <c r="B14" s="81"/>
      <c r="C14" s="81"/>
      <c r="D14" s="81"/>
      <c r="E14" s="82"/>
      <c r="F14" s="82"/>
      <c r="G14" s="82"/>
      <c r="H14" s="83"/>
      <c r="I14" s="82"/>
      <c r="J14" s="82"/>
      <c r="K14" s="82"/>
      <c r="L14" s="83"/>
      <c r="M14" s="83"/>
      <c r="N14" s="82"/>
      <c r="O14" s="82"/>
      <c r="P14" s="82"/>
      <c r="Q14" s="82"/>
      <c r="R14" s="82"/>
    </row>
    <row r="15" spans="1:21">
      <c r="D15" s="84"/>
    </row>
  </sheetData>
  <mergeCells count="5">
    <mergeCell ref="A1:D1"/>
    <mergeCell ref="A12:B12"/>
    <mergeCell ref="A14:D14"/>
    <mergeCell ref="A4:A7"/>
    <mergeCell ref="A8:A1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"/>
  <sheetViews>
    <sheetView workbookViewId="0">
      <selection activeCell="A11" sqref="$A11:$XFD11"/>
    </sheetView>
  </sheetViews>
  <sheetFormatPr defaultColWidth="9" defaultRowHeight="13.5"/>
  <cols>
    <col min="1" max="1" width="30.5" customWidth="1"/>
    <col min="2" max="2" width="13" customWidth="1"/>
    <col min="3" max="3" width="8" customWidth="1"/>
    <col min="4" max="4" width="20.25" customWidth="1"/>
    <col min="5" max="5" width="34.375" customWidth="1"/>
    <col min="6" max="6" width="24.5" customWidth="1"/>
    <col min="7" max="7" width="19.125" customWidth="1"/>
    <col min="8" max="8" width="29" customWidth="1"/>
  </cols>
  <sheetData>
    <row r="1" ht="49" customHeight="1" spans="1:25">
      <c r="A1" s="73" t="s">
        <v>41</v>
      </c>
      <c r="B1" s="73"/>
      <c r="C1" s="73"/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ht="26" customHeight="1"/>
    <row r="3" s="72" customFormat="1" ht="40" customHeight="1" spans="1:25">
      <c r="A3" s="75" t="s">
        <v>42</v>
      </c>
      <c r="B3" s="75" t="s">
        <v>30</v>
      </c>
      <c r="C3" s="75" t="s">
        <v>32</v>
      </c>
      <c r="D3" s="75" t="s">
        <v>33</v>
      </c>
      <c r="E3" s="76" t="s">
        <v>43</v>
      </c>
      <c r="F3" s="76" t="s">
        <v>44</v>
      </c>
      <c r="G3" s="76" t="s">
        <v>45</v>
      </c>
      <c r="H3" s="76" t="s">
        <v>46</v>
      </c>
    </row>
    <row r="4" s="72" customFormat="1" ht="35" hidden="1" customHeight="1" spans="1:25">
      <c r="A4" s="77" t="s">
        <v>47</v>
      </c>
      <c r="B4" s="75" t="s">
        <v>34</v>
      </c>
      <c r="C4" s="75"/>
      <c r="D4" s="78"/>
      <c r="E4" s="77" t="s">
        <v>48</v>
      </c>
      <c r="F4" s="77" t="s">
        <v>49</v>
      </c>
      <c r="G4" s="120" t="s">
        <v>50</v>
      </c>
      <c r="H4" s="120" t="s">
        <v>51</v>
      </c>
    </row>
    <row r="5" s="72" customFormat="1" ht="35" hidden="1" customHeight="1" spans="1:25">
      <c r="A5" s="77"/>
      <c r="B5" s="75" t="s">
        <v>39</v>
      </c>
      <c r="C5" s="75"/>
      <c r="D5" s="79"/>
      <c r="E5" s="77"/>
      <c r="F5" s="77"/>
      <c r="G5" s="75"/>
      <c r="H5" s="75"/>
    </row>
    <row r="6" s="72" customFormat="1" ht="35" hidden="1" customHeight="1" spans="1:25">
      <c r="A6" s="77"/>
      <c r="B6" s="75" t="s">
        <v>52</v>
      </c>
      <c r="C6" s="75"/>
      <c r="D6" s="79"/>
      <c r="E6" s="77"/>
      <c r="F6" s="77"/>
      <c r="G6" s="75"/>
      <c r="H6" s="75"/>
    </row>
    <row r="7" customFormat="1" ht="35" customHeight="1" spans="1:25">
      <c r="A7" s="77" t="s">
        <v>53</v>
      </c>
      <c r="B7" s="75" t="s">
        <v>34</v>
      </c>
      <c r="C7" s="75">
        <v>2</v>
      </c>
      <c r="D7" s="75">
        <v>3216.38</v>
      </c>
      <c r="E7" s="77" t="s">
        <v>54</v>
      </c>
      <c r="F7" s="77" t="s">
        <v>55</v>
      </c>
      <c r="G7" s="121" t="s">
        <v>56</v>
      </c>
      <c r="H7" s="121" t="s">
        <v>57</v>
      </c>
    </row>
    <row r="8" customFormat="1" ht="35" customHeight="1" spans="1:25">
      <c r="A8" s="77"/>
      <c r="B8" s="75" t="s">
        <v>39</v>
      </c>
      <c r="C8" s="75">
        <v>3</v>
      </c>
      <c r="D8" s="75">
        <v>133716.68</v>
      </c>
      <c r="E8" s="77"/>
      <c r="F8" s="77"/>
      <c r="G8" s="77"/>
      <c r="H8" s="77"/>
    </row>
    <row r="9" customFormat="1" ht="35" customHeight="1" spans="1:25">
      <c r="A9" s="77"/>
      <c r="B9" s="75" t="s">
        <v>52</v>
      </c>
      <c r="C9" s="75">
        <f>SUM(C7:C8)</f>
        <v>5</v>
      </c>
      <c r="D9" s="75">
        <f>D8+D7</f>
        <v>136933.06</v>
      </c>
      <c r="E9" s="77"/>
      <c r="F9" s="77"/>
      <c r="G9" s="77"/>
      <c r="H9" s="77"/>
    </row>
    <row r="10" ht="24" customHeight="1" spans="1:25">
      <c r="C10" s="80"/>
      <c r="D10" s="80"/>
    </row>
    <row r="11" ht="14.25" spans="1:25">
      <c r="A11" s="81"/>
      <c r="B11" s="81"/>
      <c r="C11" s="81"/>
      <c r="D11" s="81"/>
      <c r="E11" s="81"/>
      <c r="F11" s="81"/>
      <c r="G11" s="81"/>
      <c r="H11" s="81"/>
      <c r="I11" s="82"/>
      <c r="J11" s="82"/>
      <c r="K11" s="82"/>
      <c r="L11" s="83"/>
      <c r="M11" s="82"/>
      <c r="N11" s="82"/>
      <c r="O11" s="82"/>
      <c r="P11" s="83"/>
      <c r="Q11" s="83"/>
      <c r="R11" s="82"/>
      <c r="S11" s="82"/>
      <c r="T11" s="82"/>
      <c r="U11" s="82"/>
      <c r="V11" s="82"/>
    </row>
    <row r="12" spans="1:25">
      <c r="D12" s="84"/>
    </row>
  </sheetData>
  <mergeCells count="12">
    <mergeCell ref="A1:H1"/>
    <mergeCell ref="A11:H11"/>
    <mergeCell ref="A4:A6"/>
    <mergeCell ref="A7:A9"/>
    <mergeCell ref="E4:E6"/>
    <mergeCell ref="E7:E9"/>
    <mergeCell ref="F4:F6"/>
    <mergeCell ref="F7:F9"/>
    <mergeCell ref="G4:G6"/>
    <mergeCell ref="G7:G9"/>
    <mergeCell ref="H4:H6"/>
    <mergeCell ref="H7:H9"/>
  </mergeCells>
  <pageMargins left="0.751388888888889" right="0.751388888888889" top="1" bottom="1" header="0.5" footer="0.5"/>
  <pageSetup paperSize="9" scale="7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workbookViewId="0">
      <selection activeCell="A7" sqref="$A7:$XFD7"/>
    </sheetView>
  </sheetViews>
  <sheetFormatPr defaultColWidth="9" defaultRowHeight="13.5" outlineLevelRow="6"/>
  <cols>
    <col min="1" max="1" width="4.375" customWidth="1"/>
    <col min="3" max="3" width="6.625" customWidth="1"/>
    <col min="5" max="5" width="10.375" customWidth="1"/>
    <col min="6" max="7" width="12.625" customWidth="1"/>
    <col min="8" max="8" width="10.75" customWidth="1"/>
    <col min="9" max="9" width="10.7583333333333" customWidth="1"/>
    <col min="10" max="10" width="11.125" customWidth="1"/>
    <col min="12" max="13" width="9.375"/>
    <col min="14" max="14" width="12.625"/>
    <col min="16" max="16" width="25.7583333333333" customWidth="1"/>
    <col min="17" max="17" width="10.125" customWidth="1"/>
    <col min="20" max="20" width="16.875" customWidth="1"/>
  </cols>
  <sheetData>
    <row r="1" ht="31.5" spans="1:26">
      <c r="A1" s="42" t="s">
        <v>58</v>
      </c>
      <c r="B1" s="43"/>
      <c r="C1" s="43"/>
      <c r="D1" s="43"/>
      <c r="E1" s="43"/>
      <c r="F1" s="43"/>
      <c r="G1" s="43"/>
      <c r="H1" s="44"/>
      <c r="I1" s="43"/>
      <c r="J1" s="43"/>
      <c r="K1" s="43"/>
      <c r="L1" s="43"/>
      <c r="M1" s="43"/>
      <c r="N1" s="43"/>
      <c r="O1" s="43"/>
      <c r="P1" s="43"/>
      <c r="Q1" s="45"/>
      <c r="R1" s="43"/>
      <c r="S1" s="43"/>
      <c r="T1" s="43"/>
    </row>
    <row r="2" spans="1:26">
      <c r="A2" s="46" t="s">
        <v>59</v>
      </c>
      <c r="B2" s="46"/>
      <c r="C2" s="46"/>
      <c r="D2" s="46"/>
      <c r="E2" s="46"/>
      <c r="F2" s="47"/>
      <c r="G2" s="48"/>
      <c r="H2" s="48"/>
      <c r="I2" s="48"/>
      <c r="J2" s="48"/>
      <c r="K2" s="48"/>
      <c r="L2" s="49"/>
      <c r="M2" s="50" t="s">
        <v>60</v>
      </c>
      <c r="N2" s="50"/>
      <c r="O2" s="50"/>
      <c r="P2" s="50"/>
      <c r="Q2" s="50"/>
      <c r="R2" s="50"/>
      <c r="S2" s="50"/>
      <c r="T2" s="51"/>
    </row>
    <row r="3" ht="27" spans="1:26">
      <c r="A3" s="52" t="s">
        <v>1</v>
      </c>
      <c r="B3" s="52" t="s">
        <v>61</v>
      </c>
      <c r="C3" s="52" t="s">
        <v>62</v>
      </c>
      <c r="D3" s="53" t="s">
        <v>63</v>
      </c>
      <c r="E3" s="52" t="s">
        <v>4</v>
      </c>
      <c r="F3" s="52" t="s">
        <v>64</v>
      </c>
      <c r="G3" s="52" t="s">
        <v>65</v>
      </c>
      <c r="H3" s="54" t="s">
        <v>66</v>
      </c>
      <c r="I3" s="52" t="s">
        <v>67</v>
      </c>
      <c r="J3" s="52" t="s">
        <v>13</v>
      </c>
      <c r="K3" s="52" t="s">
        <v>8</v>
      </c>
      <c r="L3" s="52" t="s">
        <v>9</v>
      </c>
      <c r="M3" s="55" t="s">
        <v>68</v>
      </c>
      <c r="N3" s="55" t="s">
        <v>69</v>
      </c>
      <c r="O3" s="55" t="s">
        <v>70</v>
      </c>
      <c r="P3" s="55" t="s">
        <v>71</v>
      </c>
      <c r="Q3" s="56" t="s">
        <v>72</v>
      </c>
      <c r="R3" s="55" t="s">
        <v>18</v>
      </c>
      <c r="S3" s="55" t="s">
        <v>73</v>
      </c>
      <c r="T3" s="55" t="s">
        <v>74</v>
      </c>
    </row>
    <row r="4" s="41" customFormat="1" ht="35" customHeight="1" spans="1:26">
      <c r="A4" s="57">
        <v>1</v>
      </c>
      <c r="B4" s="58" t="s">
        <v>75</v>
      </c>
      <c r="C4" s="59" t="s">
        <v>23</v>
      </c>
      <c r="D4" s="24" t="s">
        <v>76</v>
      </c>
      <c r="E4" s="60" t="s">
        <v>77</v>
      </c>
      <c r="F4" s="61">
        <v>150000</v>
      </c>
      <c r="G4" s="24">
        <v>100000</v>
      </c>
      <c r="H4" s="24" t="s">
        <v>78</v>
      </c>
      <c r="I4" s="28">
        <v>45790</v>
      </c>
      <c r="J4" s="28">
        <v>46154</v>
      </c>
      <c r="K4" s="24">
        <v>3.7</v>
      </c>
      <c r="L4" s="24">
        <v>3.1</v>
      </c>
      <c r="M4" s="62">
        <v>0.6</v>
      </c>
      <c r="N4" s="63">
        <v>3741.09</v>
      </c>
      <c r="O4" s="64" t="s">
        <v>79</v>
      </c>
      <c r="P4" s="63" t="s">
        <v>80</v>
      </c>
      <c r="Q4" s="32">
        <v>1870.55</v>
      </c>
      <c r="R4" s="65" t="s">
        <v>81</v>
      </c>
      <c r="S4" s="66" t="s">
        <v>82</v>
      </c>
      <c r="T4" s="57"/>
    </row>
    <row r="5" s="41" customFormat="1" ht="36" customHeight="1" spans="1:26">
      <c r="A5" s="67">
        <v>2</v>
      </c>
      <c r="B5" s="58" t="s">
        <v>75</v>
      </c>
      <c r="C5" s="68" t="s">
        <v>83</v>
      </c>
      <c r="D5" s="24" t="s">
        <v>84</v>
      </c>
      <c r="E5" s="60" t="s">
        <v>85</v>
      </c>
      <c r="F5" s="61">
        <v>500000</v>
      </c>
      <c r="G5" s="24">
        <v>500000</v>
      </c>
      <c r="H5" s="24" t="s">
        <v>86</v>
      </c>
      <c r="I5" s="28">
        <v>46068</v>
      </c>
      <c r="J5" s="28">
        <v>46119</v>
      </c>
      <c r="K5" s="24">
        <v>3.8</v>
      </c>
      <c r="L5" s="24">
        <v>3</v>
      </c>
      <c r="M5" s="62">
        <v>0.8</v>
      </c>
      <c r="N5" s="63">
        <v>2691.67</v>
      </c>
      <c r="O5" s="64" t="s">
        <v>79</v>
      </c>
      <c r="P5" s="63" t="s">
        <v>87</v>
      </c>
      <c r="Q5" s="32">
        <v>1345.83</v>
      </c>
      <c r="R5" s="65" t="s">
        <v>81</v>
      </c>
      <c r="S5" s="66" t="s">
        <v>88</v>
      </c>
      <c r="T5" s="68"/>
    </row>
    <row r="6" ht="32" customHeight="1" spans="1:26">
      <c r="A6" s="69" t="s">
        <v>28</v>
      </c>
      <c r="B6" s="69"/>
      <c r="C6" s="69"/>
      <c r="D6" s="69"/>
      <c r="E6" s="69"/>
      <c r="F6" s="70">
        <f>SUM(F4:F5)</f>
        <v>650000</v>
      </c>
      <c r="G6" s="70">
        <f>SUM(G4:G5)</f>
        <v>600000</v>
      </c>
      <c r="H6" s="71"/>
      <c r="I6" s="71"/>
      <c r="J6" s="71"/>
      <c r="K6" s="71"/>
      <c r="L6" s="71"/>
      <c r="M6" s="71"/>
      <c r="N6" s="70">
        <f>SUM(N4:N5)</f>
        <v>6432.76</v>
      </c>
      <c r="O6" s="71"/>
      <c r="P6" s="71"/>
      <c r="Q6" s="71">
        <f>SUM(Q4:Q5)</f>
        <v>3216.38</v>
      </c>
      <c r="R6" s="69"/>
      <c r="S6" s="69"/>
      <c r="T6" s="69"/>
    </row>
    <row r="7" s="4" customFormat="1" ht="21" customHeight="1" spans="1:26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40"/>
      <c r="Y7" s="40"/>
      <c r="Z7" s="40"/>
    </row>
  </sheetData>
  <autoFilter xmlns:etc="http://www.wps.cn/officeDocument/2017/etCustomData" ref="A3:T6" etc:filterBottomFollowUsedRange="0">
    <extLst/>
  </autoFilter>
  <mergeCells count="6">
    <mergeCell ref="A1:T1"/>
    <mergeCell ref="A2:E2"/>
    <mergeCell ref="F2:L2"/>
    <mergeCell ref="M2:O2"/>
    <mergeCell ref="P2:T2"/>
    <mergeCell ref="A7:W7"/>
  </mergeCells>
  <dataValidations count="1">
    <dataValidation type="list" allowBlank="1" showInputMessage="1" showErrorMessage="1" sqref="O4:O5">
      <formula1>"全额贴息,LPR贴息,LPR/2,减半贴息"</formula1>
    </dataValidation>
  </dataValidations>
  <pageMargins left="0.7" right="0.7" top="0.75" bottom="0.75" header="0.3" footer="0.3"/>
  <pageSetup paperSize="9" scale="5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8"/>
  <sheetViews>
    <sheetView tabSelected="1" workbookViewId="0">
      <selection activeCell="P22" sqref="P22"/>
    </sheetView>
  </sheetViews>
  <sheetFormatPr defaultColWidth="9" defaultRowHeight="13.5" outlineLevelRow="7"/>
  <cols>
    <col min="4" max="4" width="12" customWidth="1"/>
    <col min="6" max="6" width="12.625" customWidth="1"/>
    <col min="7" max="8" width="9.375"/>
    <col min="11" max="12" width="10.375" customWidth="1"/>
    <col min="14" max="14" width="12.625"/>
    <col min="16" max="16" width="10.375" customWidth="1"/>
    <col min="18" max="18" width="11.5"/>
    <col min="19" max="19" width="11.5" customWidth="1"/>
    <col min="20" max="20" width="13.7583333333333" customWidth="1"/>
  </cols>
  <sheetData>
    <row r="1" s="1" customFormat="1" ht="42" customHeight="1" spans="1:26">
      <c r="A1" s="5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5"/>
      <c r="N1" s="6"/>
      <c r="O1" s="5"/>
      <c r="P1" s="5"/>
      <c r="Q1" s="7"/>
      <c r="R1" s="7"/>
      <c r="S1" s="5"/>
    </row>
    <row r="2" s="1" customFormat="1" ht="21.75" customHeight="1" spans="1:26">
      <c r="A2" s="8" t="s">
        <v>90</v>
      </c>
      <c r="B2" s="8" t="s">
        <v>55</v>
      </c>
      <c r="C2" s="9"/>
      <c r="D2" s="9"/>
      <c r="E2" s="9"/>
      <c r="F2" s="9"/>
      <c r="G2" s="9"/>
      <c r="H2" s="9"/>
      <c r="I2" s="10"/>
      <c r="J2" s="9"/>
      <c r="K2" s="9"/>
      <c r="L2" s="11"/>
      <c r="M2" s="11"/>
      <c r="N2" s="12"/>
      <c r="O2" s="9" t="s">
        <v>91</v>
      </c>
      <c r="P2" s="13">
        <v>46234</v>
      </c>
      <c r="Q2" s="14"/>
      <c r="R2" s="14"/>
      <c r="S2" s="9"/>
    </row>
    <row r="3" s="1" customFormat="1" ht="82.5" customHeight="1" spans="1:26">
      <c r="A3" s="15" t="s">
        <v>1</v>
      </c>
      <c r="B3" s="15" t="s">
        <v>61</v>
      </c>
      <c r="C3" s="15" t="s">
        <v>92</v>
      </c>
      <c r="D3" s="15" t="s">
        <v>63</v>
      </c>
      <c r="E3" s="15" t="s">
        <v>2</v>
      </c>
      <c r="F3" s="15" t="s">
        <v>93</v>
      </c>
      <c r="G3" s="15" t="s">
        <v>94</v>
      </c>
      <c r="H3" s="15" t="s">
        <v>95</v>
      </c>
      <c r="I3" s="16" t="s">
        <v>66</v>
      </c>
      <c r="J3" s="17" t="s">
        <v>96</v>
      </c>
      <c r="K3" s="18" t="s">
        <v>67</v>
      </c>
      <c r="L3" s="15" t="s">
        <v>13</v>
      </c>
      <c r="M3" s="19" t="s">
        <v>8</v>
      </c>
      <c r="N3" s="19" t="s">
        <v>9</v>
      </c>
      <c r="O3" s="20" t="s">
        <v>68</v>
      </c>
      <c r="P3" s="15" t="s">
        <v>69</v>
      </c>
      <c r="Q3" s="15" t="s">
        <v>70</v>
      </c>
      <c r="R3" s="21" t="s">
        <v>71</v>
      </c>
      <c r="S3" s="17" t="s">
        <v>18</v>
      </c>
      <c r="T3" s="17" t="s">
        <v>72</v>
      </c>
      <c r="U3" s="18" t="s">
        <v>74</v>
      </c>
    </row>
    <row r="4" s="2" customFormat="1" ht="36" spans="1:26">
      <c r="A4" s="22">
        <v>1</v>
      </c>
      <c r="B4" s="23" t="s">
        <v>75</v>
      </c>
      <c r="C4" s="23" t="s">
        <v>39</v>
      </c>
      <c r="D4" s="24" t="s">
        <v>97</v>
      </c>
      <c r="E4" s="25" t="s">
        <v>98</v>
      </c>
      <c r="F4" s="26">
        <v>13770395882</v>
      </c>
      <c r="G4" s="27">
        <v>3000000</v>
      </c>
      <c r="H4" s="24">
        <v>2000000</v>
      </c>
      <c r="I4" s="24" t="s">
        <v>99</v>
      </c>
      <c r="J4" s="24" t="s">
        <v>100</v>
      </c>
      <c r="K4" s="28">
        <v>45805</v>
      </c>
      <c r="L4" s="28">
        <v>46162</v>
      </c>
      <c r="M4" s="24">
        <v>3</v>
      </c>
      <c r="N4" s="24">
        <v>3</v>
      </c>
      <c r="O4" s="29">
        <f>M4-N4</f>
        <v>0</v>
      </c>
      <c r="P4" s="30">
        <v>59500.02</v>
      </c>
      <c r="Q4" s="31" t="s">
        <v>79</v>
      </c>
      <c r="R4" s="32" t="s">
        <v>101</v>
      </c>
      <c r="S4" s="33" t="s">
        <v>26</v>
      </c>
      <c r="T4" s="31">
        <v>29750.01</v>
      </c>
      <c r="U4" s="34"/>
    </row>
    <row r="5" s="2" customFormat="1" ht="36" spans="1:26">
      <c r="A5" s="22">
        <v>2</v>
      </c>
      <c r="B5" s="23" t="s">
        <v>75</v>
      </c>
      <c r="C5" s="23" t="s">
        <v>39</v>
      </c>
      <c r="D5" s="24" t="s">
        <v>102</v>
      </c>
      <c r="E5" s="25" t="s">
        <v>103</v>
      </c>
      <c r="F5" s="26">
        <v>13805236666</v>
      </c>
      <c r="G5" s="27">
        <v>3000000</v>
      </c>
      <c r="H5" s="24">
        <v>3000000</v>
      </c>
      <c r="I5" s="24" t="s">
        <v>104</v>
      </c>
      <c r="J5" s="24" t="s">
        <v>105</v>
      </c>
      <c r="K5" s="28">
        <v>45818</v>
      </c>
      <c r="L5" s="28">
        <v>46182</v>
      </c>
      <c r="M5" s="24">
        <v>2.8</v>
      </c>
      <c r="N5" s="24">
        <v>3</v>
      </c>
      <c r="O5" s="29">
        <v>-0.2</v>
      </c>
      <c r="P5" s="30">
        <v>84933.31</v>
      </c>
      <c r="Q5" s="31" t="s">
        <v>79</v>
      </c>
      <c r="R5" s="30" t="s">
        <v>106</v>
      </c>
      <c r="S5" s="33" t="s">
        <v>26</v>
      </c>
      <c r="T5" s="31">
        <v>42466.66</v>
      </c>
      <c r="U5" s="34"/>
    </row>
    <row r="6" s="2" customFormat="1" ht="36" spans="1:26">
      <c r="A6" s="22">
        <v>3</v>
      </c>
      <c r="B6" s="23" t="s">
        <v>75</v>
      </c>
      <c r="C6" s="23" t="s">
        <v>39</v>
      </c>
      <c r="D6" s="24" t="s">
        <v>107</v>
      </c>
      <c r="E6" s="25" t="s">
        <v>108</v>
      </c>
      <c r="F6" s="26">
        <v>15396931919</v>
      </c>
      <c r="G6" s="27">
        <v>3000000</v>
      </c>
      <c r="H6" s="24">
        <v>3000000</v>
      </c>
      <c r="I6" s="24" t="s">
        <v>109</v>
      </c>
      <c r="J6" s="24" t="s">
        <v>110</v>
      </c>
      <c r="K6" s="28">
        <v>45796</v>
      </c>
      <c r="L6" s="28">
        <v>46156</v>
      </c>
      <c r="M6" s="24">
        <v>4.1</v>
      </c>
      <c r="N6" s="24">
        <v>3.1</v>
      </c>
      <c r="O6" s="29">
        <f>M6-N6</f>
        <v>1</v>
      </c>
      <c r="P6" s="31">
        <v>123000.02</v>
      </c>
      <c r="Q6" s="31" t="s">
        <v>79</v>
      </c>
      <c r="R6" s="32" t="s">
        <v>111</v>
      </c>
      <c r="S6" s="33" t="s">
        <v>81</v>
      </c>
      <c r="T6" s="31">
        <v>61500.01</v>
      </c>
      <c r="U6" s="35"/>
    </row>
    <row r="7" s="3" customFormat="1" ht="34" customHeight="1" spans="1:26">
      <c r="A7" s="36" t="s">
        <v>52</v>
      </c>
      <c r="B7" s="37"/>
      <c r="C7" s="37"/>
      <c r="D7" s="37"/>
      <c r="E7" s="37"/>
      <c r="F7" s="37"/>
      <c r="G7" s="37">
        <f>SUM(G4:G6)</f>
        <v>9000000</v>
      </c>
      <c r="H7" s="37">
        <f>SUM(H4:H6)</f>
        <v>8000000</v>
      </c>
      <c r="I7" s="37"/>
      <c r="J7" s="37"/>
      <c r="K7" s="37"/>
      <c r="L7" s="37"/>
      <c r="M7" s="37"/>
      <c r="N7" s="37"/>
      <c r="O7" s="37"/>
      <c r="P7" s="37">
        <f>SUM(P4:P6)</f>
        <v>267433.35</v>
      </c>
      <c r="Q7" s="37"/>
      <c r="R7" s="37"/>
      <c r="S7" s="37"/>
      <c r="T7" s="38">
        <f>SUM(T4:T6)</f>
        <v>133716.68</v>
      </c>
      <c r="U7" s="37"/>
    </row>
    <row r="8" s="4" customFormat="1" ht="21" customHeight="1" spans="1:26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40"/>
      <c r="Y8" s="40"/>
      <c r="Z8" s="40"/>
    </row>
  </sheetData>
  <autoFilter xmlns:etc="http://www.wps.cn/officeDocument/2017/etCustomData" ref="A3:U7" etc:filterBottomFollowUsedRange="0">
    <sortState ref="A3:U7">
      <sortCondition ref="K3:K9"/>
    </sortState>
    <extLst/>
  </autoFilter>
  <mergeCells count="2">
    <mergeCell ref="A1:S1"/>
    <mergeCell ref="A8:W8"/>
  </mergeCells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个人（1人）</vt:lpstr>
      <vt:lpstr>汇总</vt:lpstr>
      <vt:lpstr>邮储农商行代申请总表</vt:lpstr>
      <vt:lpstr>农商行个人2户</vt:lpstr>
      <vt:lpstr>农商行小微企业3户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三农金融部收文员</dc:creator>
  <cp:lastModifiedBy>再回首</cp:lastModifiedBy>
  <dcterms:created xsi:type="dcterms:W3CDTF">2022-12-05T10:13:00Z</dcterms:created>
  <dcterms:modified xsi:type="dcterms:W3CDTF">2026-08-03T02:06:28Z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F2BF2F5CF86D48BD8E60B5AB72409EE9_13</vt:lpwstr>
  </property>
  <property fmtid="{D5CDD505-2E9C-101B-9397-08002B2CF9AE}" pid="4" name="CalculationRule">
    <vt:i4>0</vt:i4>
  </property>
</Properties>
</file>